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60" windowWidth="19440" windowHeight="4800" activeTab="1"/>
  </bookViews>
  <sheets>
    <sheet name="학생용-통계" sheetId="1" r:id="rId1"/>
    <sheet name="학생용-서술형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<sst xmlns="http://schemas.openxmlformats.org/spreadsheetml/2006/main" count="294" uniqueCount="154">
  <si>
    <t>번호</t>
  </si>
  <si>
    <t>분 류</t>
  </si>
  <si>
    <t>항 목</t>
  </si>
  <si>
    <t>1</t>
  </si>
  <si>
    <t>2</t>
  </si>
  <si>
    <t>3</t>
  </si>
  <si>
    <t>4</t>
  </si>
  <si>
    <t>1-2</t>
  </si>
  <si>
    <t>1-3</t>
  </si>
  <si>
    <t>2-2</t>
  </si>
  <si>
    <t>2-3</t>
  </si>
  <si>
    <t>3-2</t>
  </si>
  <si>
    <t>3-3</t>
  </si>
  <si>
    <t>6-2</t>
  </si>
  <si>
    <t>보통이다</t>
  </si>
  <si>
    <t>그렇지 않다</t>
  </si>
  <si>
    <t>응답자수(명)</t>
  </si>
  <si>
    <t>참여자수(명)</t>
  </si>
  <si>
    <t>응답자비율(%)</t>
  </si>
  <si>
    <t>번
호</t>
  </si>
  <si>
    <t>5</t>
  </si>
  <si>
    <t>응          답            자              수        (        명         )</t>
  </si>
  <si>
    <t>합계</t>
  </si>
  <si>
    <t>1-1</t>
  </si>
  <si>
    <t>2-1</t>
  </si>
  <si>
    <t>3-1</t>
  </si>
  <si>
    <t>4-1</t>
  </si>
  <si>
    <t>6-1</t>
  </si>
  <si>
    <t>6-3</t>
  </si>
  <si>
    <t>그렇다</t>
  </si>
  <si>
    <t>우리 학교 선생님들은 우리들의 기초생활 습관 형성을 위해 노력하신다.</t>
  </si>
  <si>
    <t>우리 선생님은 우리들을 믿고 인격적으로 존중해 주신다.</t>
  </si>
  <si>
    <t>나는 남을 존중하고 배려하는 법을 깨우치고 있다.</t>
  </si>
  <si>
    <t>우리 학교는 안전교육과 학교폭력 예방교육을 잘 운영하고 있다.</t>
  </si>
  <si>
    <t>매우 그렇지 않다</t>
  </si>
  <si>
    <t>매우 그렇다</t>
  </si>
  <si>
    <t>나는 우리학교가 혁신학교라는 것을 안다.</t>
  </si>
  <si>
    <t>나는 우리학교가 자랑스럽다.</t>
  </si>
  <si>
    <t>우리학교는 학생들의 지혜를 키우기 위해 다양하고 특색 있는 교육활동을 운영하고 있다.</t>
  </si>
  <si>
    <t>우리 학교는 시흥(마을)의 다양한 배움터와 연계하여 교육활동에 적극적으로 활용하고 있다.</t>
  </si>
  <si>
    <t>공부와 관련된 현장체험학습을 자주 갔으면 좋겠다.</t>
  </si>
  <si>
    <t>우리학교 학생들은 스스로 또는 서로 도우며 문제를 해결한다.</t>
  </si>
  <si>
    <t>우리학교는 우리들의 성장을 도와주는 다양한 평가가 이루어지고 있다.</t>
  </si>
  <si>
    <t>좋은점</t>
  </si>
  <si>
    <t>개선할 점</t>
  </si>
  <si>
    <t>우리 학교 문화예술동아리 활동 수업의 좋은 점과 개선할 점에 대해 써 보세요.</t>
  </si>
  <si>
    <t>개선할 점</t>
  </si>
  <si>
    <t>3</t>
  </si>
  <si>
    <t xml:space="preserve">2016년에 우리학교 방과후학교 프로그램(특기적성)으로 개설되었으면 하는 부서를 적어 주시기 바랍니다. </t>
  </si>
  <si>
    <t>우리 학교의 학생 자치회는 활동이 활발하게 이루어지고 있다.</t>
  </si>
  <si>
    <t>나는 문화예술동아리 활동 시간에 배우는 것이 있고 즐겁다.</t>
  </si>
  <si>
    <t>나는 승지 꿈나래 축제가 즐겁고 재미있었다.</t>
  </si>
  <si>
    <t>학생자치회를 통하여 이루어진 활동 중 학생이 알고 있는 것은 무엇입니까?
      (여러개 응답 가능)</t>
  </si>
  <si>
    <t xml:space="preserve">주 1회 학생자치회 회의 운영 </t>
  </si>
  <si>
    <t>친구사랑의 날 승지가족모임 활동 운영</t>
  </si>
  <si>
    <t>승지학교신문을 만들어 벽면에 게시</t>
  </si>
  <si>
    <t>해피스쿨, 꿈나래축제 활동</t>
  </si>
  <si>
    <t>알고 있는 것이 없음</t>
  </si>
  <si>
    <t>5-1</t>
  </si>
  <si>
    <t>5-2</t>
  </si>
  <si>
    <t>5-3</t>
  </si>
  <si>
    <t>4-2</t>
  </si>
  <si>
    <t>4-3</t>
  </si>
  <si>
    <t>솜사탕, 로봇 등 재미있는 프로그램, 학교에서 배운 것을 발표해서
무대와 여러 장비가 잘되어서 좋음</t>
  </si>
  <si>
    <t>의자가 있었으면</t>
  </si>
  <si>
    <t>무료라서,재미 있음, 악기를 배워서 좋음, 자신이 배우고 싶은 것을 선택해서</t>
  </si>
  <si>
    <t>많은 활동</t>
  </si>
  <si>
    <t>더 많은 부서</t>
  </si>
  <si>
    <t>참 재미있고, 좋은 추억이 된다, 공연을 봐서 좋다
여러 가지 부스 체험 재미있다</t>
  </si>
  <si>
    <t>배워서 도움 된다
친절하게 잘 가르쳐주신다</t>
  </si>
  <si>
    <t>미리 준비할 수 있다, 축제할 때 도와줌</t>
  </si>
  <si>
    <t>회의를 더 충실하게 하였으면 좋겠다. 방송부도 활동 더 하자</t>
  </si>
  <si>
    <t xml:space="preserve">재미있다. 활동을 많이 하니까 좋고 기쁘다. 재미있고 즐겁다. 
부스체험을 다 할 수 있는 것, 재미있는 걸 많이 해서, 부스체험이 재미있었다. 
축제를 통해 좋은 점을 배운다. 언니, 오빠들이 자신의 본분을 잘 해줘서 고맙다. </t>
  </si>
  <si>
    <t>학예회때 3학년도 무대에 서서 리코더 연주를 하면 좋겠다.더 재미있어야 한다.
무대에 한 번씩은 나가면 좋겠다.다 못해서 아쉬웠다. 많은 체험을 못해서 조금 아쉬웠다.  부스체험이 더 많아졌으면 좋겠다.  시간이 더 늘었으면 좋겠다.  
부스체험이 좋았지만, 물건 등 준비물이 별로 없어서</t>
  </si>
  <si>
    <t xml:space="preserve">재미있다. 설명을 잘해줘서 고맙다. 새로운 것을 배울 수 있다. 재미있는 걸 많이 해서, 다양한 걸 배워서 좋다. 알게 된 것이 많다. 선생님이 친절하시다. 힘들지만 재미있다. 선생님께서 잘 운영해주신다. 자신이 하고 싶은 걸 골라서 할 수 있다. 많은 걸 깨달을 수 있다. </t>
  </si>
  <si>
    <t xml:space="preserve">새로운 것이 들어오면 좋겠다. 더 재미잇어야 한다. 다른 것도 많이 배웠으면 좋겠다.
 했던 걸 4학년때 또 하고 싶다. </t>
  </si>
  <si>
    <t xml:space="preserve">재미있다. 친구를 사귈 수 있고 많은 친구를 알 수 있다. 활동을 하니까 재미있고 언니, 오빠들과 협동심을 길러서 좋았다. 언니, 오빠들이 잘 해줘서 고맙다. 재밌고 유익하다. 잘 이뤄지고 있어서 좋다. </t>
  </si>
  <si>
    <t>더 많은 활동을 하면 좋겠다. 손톱꾸며주고 다해주기</t>
  </si>
  <si>
    <t>부스 체험 시간이 좀 더 길었으면 좋겠다. 부스 체험 활동이 더 많아졌으면 좋겠다.
 주말에 했으면 좋겠다. 공부에 관련된 부스체험도 있으면 좋겠다. 
운동장 말고 다른 넓은 곳에서 하고 싶다. 재료가 많았으면 좋겠다. 
공연시간에 계속 앉아 있어야 돼서 조금 힘들다.</t>
  </si>
  <si>
    <t>선생님이 잘 가르쳐  주신다, 다양한 예술 분야가 있어서 좋다. 재미있어서 좋다. 내가 좋아하는 걸 배울 수 있어서 좋다. 몰랐던 걸 자세하게 알려줘서 좋다. 정해져 있지 않고 고를 수 있어서 좋다. 나의 능력이 좀 더 좋아지는 것 같다.</t>
  </si>
  <si>
    <t>다양한 부스 체험을 할 수 있어 좋다, 즐겁고 많은 사람들이 어울릴 수 있는 기회이다. 
만들기가 맣아서 좋다. 공연과 함께 부스체험이 같이 있어 좋다. 공연과 부스, 
연극제가 시간이 잘 맞춰져 있다. 야외에서 하는 게 좋다.</t>
  </si>
  <si>
    <t>배우는 시간을 좀 더 늘려주고 재료가 더 많았으면 좋겠다. 부서별로 똑 같은 시간에
 끝내면 좋겠다. 개그 동아리도 있었으면 좋겠다. 중간놀이 시간이 짧아지지 
않았으면 좋겠다. 동아리 수가  더 많았으면 좋겠다.</t>
  </si>
  <si>
    <t>친구사랑의 날 많은 언니, 오빠, 동생, 친구들과 어울릴 수 있어 좋다.</t>
  </si>
  <si>
    <t xml:space="preserve">자기가 하고 싶은 것을 해서 재밌다. 
원하는 걸 배워서 좋다. 수업을 통해 모르는 것을 알 수 있다. 여러 가지 예술 활동을 배울 수 있다. 다양해서 좋다. 뿌듯하다. </t>
  </si>
  <si>
    <t xml:space="preserve">편안하다. 학생들에게 많은 도움이 된다. 
협동심을 키울수 있다. 활동이 활발하게 이뤄진다. 승지 학교 신문을 통해 소식을 알 수 있어 좋다. 더 편해졌다. 활동을 하면 재밌고 성취감이 생긴다. 나쁜점이 해결되는 것 같다. 친구들이 행사에 참여를 잘한다. 학생들에게 도움이 되는 것 같다. </t>
  </si>
  <si>
    <t xml:space="preserve">반대표를 만들자. </t>
  </si>
  <si>
    <t>풍물,끼를 보여줄 수 있다.여러가지 공연을 볼 수 있고 체험을 할 수 있어서 좋다.
 부스체험, 다양한 체험</t>
  </si>
  <si>
    <t>모두 집중했으면, 무대가 더 화려했으면, 공연이 지루했다. 부스체험할 때 재료가 
적어서 하지 못했다.4학년도 저학년을 위해 봉사해야한다.</t>
  </si>
  <si>
    <t xml:space="preserve">재미있음, 직접 선택할 수 있음, 공부안해서 좋다. 친구들과 자유롭게 놀수 있다. </t>
  </si>
  <si>
    <t>쉬는 시간을 많이 주세요.너무 더웠음,종류가 별로 없음
 동아리를 더 많이 만들었으면, 했던 부서를 또 할 수 있었으면, 재미없다.
 재미있는 부서는 경쟁이 심해 원하는 부서에 들어갈 수 없었다.더 많은 동아리</t>
  </si>
  <si>
    <t>학생들이 모여 회의하는게 좋다.</t>
  </si>
  <si>
    <t>적극적으로 참여하지 않음, 지금 그만 둔 사람이 많음, 사람이 너무 많아서
 말하는 사람만 말한다.</t>
  </si>
  <si>
    <t>공연이나 체험부스를 해서 좋다.부모님들이 힘써주셨다.공연이 다양해서 즐겁다.
다른 사람의 새로운 모습을 볼 수 있다.체험부스가 많아서 괜찮았다.</t>
  </si>
  <si>
    <t>좋은 역할을 많이 해서 좋다.선생님께서 잘 가르쳐주시고 도와주신다.
또 하나의 장점이 생긴 것 같다.원하는 부서 선택할 수 있다.
재능을 배울 수 있다.쉬는 시간을 주어서 쉴 수 있었다.즐겁다.부서가 다양하다.</t>
  </si>
  <si>
    <t>다른 아이들과 친할 수 있다.편리해서 좋다.캠페인을 많이 해서 좋다.
여러 가지를 골고루 열심히 해주어서 좋다.친구들을 위해 노력한다.</t>
  </si>
  <si>
    <t>마술을 봤다. 부스활동이 좋다. 다른 학교는 하지 않는 것이 좋다.
여러 가지 공연을 볼 수 있어서 좋다.</t>
  </si>
  <si>
    <t>5,6학년이 할 만한 부스가 더 많았으면 좋겠다.
A가 먼저 체험하니깐 B조가 돌아다닐 땐 재료가 없어서 많이 손해를 본다.</t>
  </si>
  <si>
    <t xml:space="preserve">한국화 봤다. 선생님이 재밌게 가르쳐 주신다. 여러 가지를 체험해볼 수 있어서 좋다.
공부만 하는 게 아니라 다양한 체험을 할 수 있어서 좋다. 쌤이 친절하시다. </t>
  </si>
  <si>
    <t>더 많은 동아리를 만들어서 원하는 부서에 들어갔으면 좋겠다.
강사님 설명이 길다.하고 싶은 것은 따로 있는데 인원수가 맞지 않아서 못 가는 것</t>
  </si>
  <si>
    <t xml:space="preserve">많은 걸 배우게 되는 것 같다.
사회의 문제점에 대하여 잘 써주니까 바로바로 알 수 있다. </t>
  </si>
  <si>
    <t>너무 6학년 위주로 하는 것보다 4,5,6학년이 골고루 서로를 도우며 하면 좋겠다.</t>
  </si>
  <si>
    <t>하고싶은 공연못해 아쉽다. 너무 떨린다. 지루하다. 먹거리를 다양화하자</t>
  </si>
  <si>
    <t>선택권이 있다. 배울수 있다. 재미있다.</t>
  </si>
  <si>
    <t>하고 싶은 것이 많지 않다. 다른반이 신경길나게 한다.</t>
  </si>
  <si>
    <t>아는 사람과 앉아 불편하지 않다. 학교가 바뀔 수 있다.</t>
  </si>
  <si>
    <t>다른반이 옆에 앉으면 불편하다. 시간을 줄이자, 해스스쿨없애고 운동회를 하자</t>
  </si>
  <si>
    <t>새로운 프로그램</t>
  </si>
  <si>
    <t>재미있다. 꿈 키우기, 다양한 수업, 새로운 것을 알수 있다.</t>
  </si>
  <si>
    <t>다양한 프로그램준비, 활동시간 늘리기</t>
  </si>
  <si>
    <t>학교 규칙을 지켜 더 좋은 학교 만들기</t>
  </si>
  <si>
    <t>학생들의 관심이 없음, 참석율 저조, 학급호의 후 학생회 개최</t>
  </si>
  <si>
    <t>재능을 볼 수 있다. 다양하다.다양한 체험놀 수 있어 좋다. 친절하시다. 재밌다</t>
  </si>
  <si>
    <t>배울수 있고 재능을 키울수 있고,희망한 것을 배워서 좋다,진로에 도움이된다
재미있다. 자세히 알려주신다.다양한 문화를 배울 수 있다,친절하시다</t>
  </si>
  <si>
    <t>꿈으로 이어질 수 있도록,태도가 안좋은 아이가 있다.학년끼리만,저학년 고학년이 달랐으면 희망하지않는 부서에 갈 수 있다,떠 다양한 부서,수업시간이 짧다.</t>
  </si>
  <si>
    <t>열심히 한다학생의견을 묻는게 좋가불편 불안한 것을 알릴수 있었으면 좋겠다
행사에 도움을 준다.학교신문이 생김여러소식을 알수있음.생활습관을 고칠 수 있다</t>
  </si>
  <si>
    <t>실천했으면 좋겠다, 회의할 때 다 모였으면참여안하는 학생은 제외행사를 공지했으면</t>
  </si>
  <si>
    <t xml:space="preserve">만들기가 재밌음. 여러 가지 체험을 할수 있음. 자신이 연습한 것을 무대에서 할 수 
있어 좋았음. 모르는 친구와 친해질 수 있는 기회가 있어서 좋다. 점심을 먹고 나서
 재밌는 부스활동을 했음. 먹을 것과 볼 것이 많았음. 문화예술 동아리가 들어 있어
 재밌다. 다양한 부스와 공연이 많다. 무대가 크고 재밌었다. 재밌고 신나는 것이 매우
 좋았다. 큰 행사이고 일년에 한번만 해서 다음이 기대된다.여러 가지활동이 많아 좋음. 친구들과 만나서 같이 구경해서 좋다. </t>
  </si>
  <si>
    <t>엄마들과 가까워졌다. 부스가 좋다.공부 안 한다. 재미있다.</t>
  </si>
  <si>
    <t>먹을 거리가 많이 없다. 중간에 물을 먹을 수 있게 하면 좋겠다. 
축제진행이 느림. 친구들이 깔고  앉는 매트를 찢으며 놀았다. 
축제 시간이 더 길면 좋겠다. 볼 거리를 늘렸으면 좋겠다. 공연이 많았으면 좋겠다
일년에 한번 하는 것보다 많이 했으면 체험을 못해 아쉬웠다.</t>
  </si>
  <si>
    <t>5,6학년도 체험활동을 더 하고 싶다.많은 사람들이 관람했으면 좋겠다.
공연시간이 너무 길어 지루하다.악기부서 공연이 너무 길다.전시부서가 소외된다
준비물(재료)이 넉넉했으면 좋겠다.저학년이 더 많이 공연에 참여한다.
저학년도 책상 준비 등 도우면 좋겠다.고학년이 너무 고생스럽다.</t>
  </si>
  <si>
    <t>기타(태껸,음악줄넘기,연극,수영,영어회화,중국어,우쿨렐레,탁구,한국화,인라인,주산등)</t>
  </si>
  <si>
    <t>종이접기</t>
  </si>
  <si>
    <t>수영, 보컬.작곡, 요리, 글씨체</t>
  </si>
  <si>
    <t>도예</t>
  </si>
  <si>
    <t>테니스, 배드민턴, 피아노. 요리, 기타, 주산, 도예, 창의로봇,축구,합창,독서논술,영어회화, 오케스트라, 생활체육, 농구, 미술</t>
  </si>
  <si>
    <t>창의로봇과학</t>
  </si>
  <si>
    <t xml:space="preserve">중국어, 요리, 생활과학, 수영, </t>
  </si>
  <si>
    <t>미니어쳐교실</t>
  </si>
  <si>
    <t>요리, 생활체육, 음악줄넘기, 바둑, 독서논술, 컴퓨터, 영화감상+독서록, 도예, 아동미술, 배드민턴, 미니어쳐 건축교실, 악세사리만들기, 네일아트, 수영, 역사, 오목</t>
  </si>
  <si>
    <t>컴퓨터</t>
  </si>
  <si>
    <t>야구 요리 수영 풍물 프리테니스 티볼 바둑</t>
  </si>
  <si>
    <t>바둑</t>
  </si>
  <si>
    <t>미니어쳐 건축교실, 아동미술, 마술, 과학탐구교실, 토요축구, 창의로봇교실, 바둑, 도예, 태권도, 영어회화</t>
  </si>
  <si>
    <t>재즈댄스</t>
  </si>
  <si>
    <t>수영(2), 인라인, 보드, 토요농구, 점토만들기</t>
  </si>
  <si>
    <t>생활체육</t>
  </si>
  <si>
    <t xml:space="preserve">다도 장기 오목 농구 만화그리기 한자 요리 중국어  </t>
  </si>
  <si>
    <t>축구</t>
  </si>
  <si>
    <t>과학실험, 레고, 미니어쳐음식만들기, 역사알기(2), 파스텔 염색, 요리교실(7), 스텍스, 야구, 농구, 생활체육(3), 볼링(2), 천문학, 첼로, 피구, 탁구, pop, 드럼, 생명과학, 비즈공예, 바느질, 뜨개질(2), 종이접기, 쿠키만들기, 한국화</t>
  </si>
  <si>
    <t>배드민턴</t>
  </si>
  <si>
    <t xml:space="preserve">야구, 수영, 게임, 창의 로봇, 중국어, 마술, 과학 실험, 컴퓨터, 도예, 레고, 서예, 레고, 재즈댄스, 과학탐구, 우쿠렐레, </t>
  </si>
  <si>
    <t>마술</t>
  </si>
  <si>
    <t xml:space="preserve">건축교실, 바둑, 마술, 3학년 생활체육, 택견, 음악줄넘기, 음식 만들기, 연극 , 재즈댄스, 헤어배우기, 과학탐구교실, 축구, 수영, 영어회화, </t>
  </si>
  <si>
    <t>4</t>
  </si>
  <si>
    <t xml:space="preserve">승지초등학교 ( 3 ～ 6 ) 학년 학생용 통계 대상 </t>
  </si>
  <si>
    <t>학생용 -서술형</t>
  </si>
  <si>
    <t>체험부스가 더 다양 쓰레기가 많았다, 부서 자리가 좁다 좀 지루하다, 의자였으면 좋겠다</t>
  </si>
  <si>
    <t>체험 시간을 늘리자(2), 부스 체험 늘리자(2) 공연볼 때 앉는 것이 편안했으면 좋겠다</t>
  </si>
  <si>
    <t>일주일에 2회 실시, 기타부 있었으면</t>
  </si>
  <si>
    <t xml:space="preserve">다른 문화예술부가 생겼으면 좋겠다. 일주일에 두 번하면 좋겠다
미술에서 더 많은 재료가 생기면 좋겠다. 힘들기도 하고 시간이 길다. 
만드는 동아리가 있으면 좋겠다. </t>
  </si>
  <si>
    <t xml:space="preserve">                                                                                                                                                                           우리 학교 승지꿈나래 축제의 좋은 점과 개선할 점에 대해 써 보세요.</t>
  </si>
  <si>
    <t>급식을 늦게 먹는다.부서가 더 많았으면 한다. 요리 동아리도 원한다.5, 6학년 따로 했으면 좋겠다..
쉬는 시간 늘여주세요.장소가 좀 더 괜찮은 곳이면 좋겠다 강사선생님께서 좀 다정하셨으면 한다.</t>
  </si>
  <si>
    <t>학생자치회 활동의 좋은 점과 개선할 점, 또는 더 운영되었으면 하는 내용이 있으면 적어보세요.</t>
  </si>
  <si>
    <t>2016학년도 학교 교육 과정수립을 위한 설문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</si>
</sst>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AM/PM\ h:mm:ss"/>
    <numFmt numFmtId="181" formatCode="000\-000"/>
    <numFmt numFmtId="182" formatCode="#,##0.0_ "/>
    <numFmt numFmtId="183" formatCode="_-* #,##0.0_-;\-* #,##0.0_-;_-* &quot;-&quot;?_-;_-@_-"/>
    <numFmt numFmtId="184" formatCode="mm&quot;월&quot;\ dd&quot;일&quot;"/>
    <numFmt numFmtId="185" formatCode="0.0_ "/>
    <numFmt numFmtId="186" formatCode="0.0_);[Red]\(0.0\)"/>
    <numFmt numFmtId="187" formatCode="0.00_ "/>
    <numFmt numFmtId="188" formatCode="&quot;₩&quot;#,##0.00"/>
    <numFmt numFmtId="189" formatCode="#,##0.00_ "/>
    <numFmt numFmtId="190" formatCode="0.00_);[Red]\(0.00\)"/>
    <numFmt numFmtId="191" formatCode="0_);[Red]\(0\)"/>
  </numFmts>
  <fonts count="51">
    <font>
      <sz val="11"/>
      <name val="돋움"/>
      <family val="3"/>
    </font>
    <font>
      <sz val="11"/>
      <color indexed="8"/>
      <name val="바탕"/>
      <family val="1"/>
    </font>
    <font>
      <sz val="8"/>
      <name val="돋움"/>
      <family val="3"/>
    </font>
    <font>
      <sz val="11"/>
      <name val="한양신명조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맑은 고딕"/>
      <family val="3"/>
    </font>
    <font>
      <b/>
      <sz val="12"/>
      <color indexed="8"/>
      <name val="한양중고딕"/>
      <family val="3"/>
    </font>
    <font>
      <sz val="20"/>
      <name val="돋움"/>
      <family val="3"/>
    </font>
    <font>
      <b/>
      <sz val="11"/>
      <color indexed="8"/>
      <name val="굴림체"/>
      <family val="3"/>
    </font>
    <font>
      <b/>
      <sz val="12"/>
      <color indexed="8"/>
      <name val="굴림체"/>
      <family val="3"/>
    </font>
    <font>
      <sz val="11"/>
      <name val="굴림체"/>
      <family val="3"/>
    </font>
    <font>
      <sz val="11"/>
      <color indexed="8"/>
      <name val="굴림체"/>
      <family val="3"/>
    </font>
    <font>
      <sz val="22"/>
      <name val="돋움"/>
      <family val="3"/>
    </font>
    <font>
      <sz val="1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12" fillId="34" borderId="12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vertical="center" wrapText="1"/>
    </xf>
    <xf numFmtId="49" fontId="9" fillId="35" borderId="16" xfId="0" applyNumberFormat="1" applyFont="1" applyFill="1" applyBorder="1" applyAlignment="1">
      <alignment vertical="center" wrapText="1"/>
    </xf>
    <xf numFmtId="49" fontId="9" fillId="34" borderId="16" xfId="0" applyNumberFormat="1" applyFont="1" applyFill="1" applyBorder="1" applyAlignment="1" quotePrefix="1">
      <alignment horizontal="center" vertical="center" wrapText="1"/>
    </xf>
    <xf numFmtId="49" fontId="11" fillId="34" borderId="17" xfId="0" applyNumberFormat="1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vertical="center"/>
    </xf>
    <xf numFmtId="0" fontId="12" fillId="34" borderId="2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left" vertical="center" wrapText="1"/>
    </xf>
    <xf numFmtId="49" fontId="11" fillId="34" borderId="22" xfId="0" applyNumberFormat="1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left" vertical="center"/>
    </xf>
    <xf numFmtId="0" fontId="12" fillId="34" borderId="24" xfId="0" applyFont="1" applyFill="1" applyBorder="1" applyAlignment="1">
      <alignment horizontal="left" vertical="center" wrapText="1"/>
    </xf>
    <xf numFmtId="0" fontId="11" fillId="34" borderId="22" xfId="0" applyFont="1" applyFill="1" applyBorder="1" applyAlignment="1">
      <alignment vertical="center"/>
    </xf>
    <xf numFmtId="0" fontId="12" fillId="34" borderId="25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49" fontId="0" fillId="0" borderId="26" xfId="0" applyNumberFormat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11" fillId="34" borderId="27" xfId="0" applyFont="1" applyFill="1" applyBorder="1" applyAlignment="1">
      <alignment horizontal="left" vertical="center"/>
    </xf>
    <xf numFmtId="0" fontId="12" fillId="35" borderId="17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2" fillId="35" borderId="22" xfId="0" applyFont="1" applyFill="1" applyBorder="1" applyAlignment="1">
      <alignment horizontal="left" vertical="center" wrapText="1"/>
    </xf>
    <xf numFmtId="0" fontId="0" fillId="35" borderId="0" xfId="0" applyFill="1" applyAlignment="1">
      <alignment vertical="center"/>
    </xf>
    <xf numFmtId="0" fontId="0" fillId="35" borderId="26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1" fillId="34" borderId="28" xfId="0" applyFont="1" applyFill="1" applyBorder="1" applyAlignment="1">
      <alignment horizontal="left" vertical="center"/>
    </xf>
    <xf numFmtId="0" fontId="11" fillId="34" borderId="29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1" fontId="11" fillId="34" borderId="17" xfId="0" applyNumberFormat="1" applyFont="1" applyFill="1" applyBorder="1" applyAlignment="1">
      <alignment horizontal="left" vertical="center"/>
    </xf>
    <xf numFmtId="41" fontId="11" fillId="34" borderId="10" xfId="0" applyNumberFormat="1" applyFont="1" applyFill="1" applyBorder="1" applyAlignment="1">
      <alignment horizontal="left" vertical="center"/>
    </xf>
    <xf numFmtId="41" fontId="11" fillId="34" borderId="22" xfId="0" applyNumberFormat="1" applyFont="1" applyFill="1" applyBorder="1" applyAlignment="1">
      <alignment horizontal="left" vertical="center"/>
    </xf>
    <xf numFmtId="41" fontId="11" fillId="34" borderId="13" xfId="0" applyNumberFormat="1" applyFont="1" applyFill="1" applyBorder="1" applyAlignment="1">
      <alignment horizontal="left" vertical="center"/>
    </xf>
    <xf numFmtId="41" fontId="11" fillId="34" borderId="16" xfId="0" applyNumberFormat="1" applyFont="1" applyFill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0" fontId="50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horizontal="justify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33" borderId="33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vertical="center" wrapText="1"/>
    </xf>
    <xf numFmtId="0" fontId="1" fillId="33" borderId="39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vertical="center" wrapText="1"/>
    </xf>
    <xf numFmtId="49" fontId="1" fillId="33" borderId="32" xfId="0" applyNumberFormat="1" applyFont="1" applyFill="1" applyBorder="1" applyAlignment="1">
      <alignment vertical="center" wrapText="1"/>
    </xf>
    <xf numFmtId="49" fontId="1" fillId="33" borderId="32" xfId="0" applyNumberFormat="1" applyFont="1" applyFill="1" applyBorder="1" applyAlignment="1">
      <alignment horizontal="center" vertical="center" wrapText="1"/>
    </xf>
    <xf numFmtId="49" fontId="1" fillId="33" borderId="41" xfId="0" applyNumberFormat="1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 wrapText="1"/>
    </xf>
    <xf numFmtId="0" fontId="0" fillId="0" borderId="43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51" xfId="0" applyFont="1" applyFill="1" applyBorder="1" applyAlignment="1">
      <alignment horizontal="left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49" fontId="12" fillId="34" borderId="47" xfId="0" applyNumberFormat="1" applyFont="1" applyFill="1" applyBorder="1" applyAlignment="1">
      <alignment horizontal="center" vertical="center" wrapText="1"/>
    </xf>
    <xf numFmtId="49" fontId="12" fillId="34" borderId="48" xfId="0" applyNumberFormat="1" applyFont="1" applyFill="1" applyBorder="1" applyAlignment="1">
      <alignment horizontal="center" vertical="center" wrapText="1"/>
    </xf>
    <xf numFmtId="49" fontId="12" fillId="34" borderId="4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" fillId="34" borderId="16" xfId="0" applyNumberFormat="1" applyFont="1" applyFill="1" applyBorder="1" applyAlignment="1">
      <alignment horizontal="center" vertical="center" wrapText="1"/>
    </xf>
    <xf numFmtId="49" fontId="1" fillId="34" borderId="46" xfId="0" applyNumberFormat="1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46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zoomScale="85" zoomScaleNormal="85" zoomScalePageLayoutView="0" workbookViewId="0" topLeftCell="A1">
      <pane xSplit="3" topLeftCell="D1" activePane="topRight" state="frozen"/>
      <selection pane="topLeft" activeCell="A1" sqref="A1"/>
      <selection pane="topRight" activeCell="A1" sqref="A1:G1"/>
    </sheetView>
  </sheetViews>
  <sheetFormatPr defaultColWidth="8.88671875" defaultRowHeight="13.5"/>
  <cols>
    <col min="1" max="1" width="4.99609375" style="2" customWidth="1"/>
    <col min="2" max="2" width="25.21484375" style="1" customWidth="1"/>
    <col min="3" max="3" width="3.21484375" style="4" customWidth="1"/>
    <col min="4" max="4" width="28.77734375" style="1" customWidth="1"/>
    <col min="5" max="7" width="6.88671875" style="1" customWidth="1"/>
    <col min="8" max="8" width="0.23046875" style="1" customWidth="1"/>
    <col min="9" max="9" width="2.6640625" style="1" hidden="1" customWidth="1"/>
    <col min="10" max="10" width="2.6640625" style="11" hidden="1" customWidth="1"/>
    <col min="11" max="13" width="2.6640625" style="12" hidden="1" customWidth="1"/>
    <col min="14" max="25" width="6.4453125" style="12" hidden="1" customWidth="1"/>
    <col min="26" max="26" width="5.77734375" style="12" hidden="1" customWidth="1"/>
    <col min="27" max="27" width="0.23046875" style="12" customWidth="1"/>
  </cols>
  <sheetData>
    <row r="1" spans="1:9" ht="22.5" customHeight="1">
      <c r="A1" s="95" t="s">
        <v>153</v>
      </c>
      <c r="B1" s="95"/>
      <c r="C1" s="95"/>
      <c r="D1" s="95"/>
      <c r="E1" s="95"/>
      <c r="F1" s="95"/>
      <c r="G1" s="95"/>
      <c r="H1" s="23"/>
      <c r="I1" s="23"/>
    </row>
    <row r="3" spans="1:25" ht="24" customHeight="1">
      <c r="A3" s="96" t="s">
        <v>144</v>
      </c>
      <c r="B3" s="96"/>
      <c r="C3" s="96"/>
      <c r="D3" s="96"/>
      <c r="E3" s="96"/>
      <c r="F3" s="96"/>
      <c r="G3" s="96"/>
      <c r="H3" s="24"/>
      <c r="I3" s="24"/>
      <c r="J3" s="24"/>
      <c r="K3" s="25"/>
      <c r="N3" s="97"/>
      <c r="O3" s="97"/>
      <c r="P3" s="97"/>
      <c r="Q3" s="97"/>
      <c r="R3" s="97"/>
      <c r="S3" s="97"/>
      <c r="T3" s="97"/>
      <c r="U3" s="97"/>
      <c r="X3" s="13"/>
      <c r="Y3" s="13"/>
    </row>
    <row r="4" spans="1:25" ht="23.25" customHeight="1">
      <c r="A4" s="3"/>
      <c r="B4" s="3"/>
      <c r="C4" s="3"/>
      <c r="D4" s="3"/>
      <c r="E4" s="3"/>
      <c r="F4" s="3"/>
      <c r="G4" s="3"/>
      <c r="H4" s="3"/>
      <c r="I4" s="3"/>
      <c r="J4" s="10"/>
      <c r="K4" s="48"/>
      <c r="N4" s="48"/>
      <c r="O4" s="48"/>
      <c r="P4" s="48"/>
      <c r="Q4" s="48"/>
      <c r="R4" s="48"/>
      <c r="S4" s="48"/>
      <c r="T4" s="48"/>
      <c r="U4" s="48"/>
      <c r="X4" s="13"/>
      <c r="Y4" s="13"/>
    </row>
    <row r="5" spans="1:27" s="14" customFormat="1" ht="20.25" customHeight="1">
      <c r="A5" s="98" t="s">
        <v>0</v>
      </c>
      <c r="B5" s="100" t="s">
        <v>1</v>
      </c>
      <c r="C5" s="102" t="s">
        <v>19</v>
      </c>
      <c r="D5" s="104" t="s">
        <v>2</v>
      </c>
      <c r="E5" s="106" t="s">
        <v>16</v>
      </c>
      <c r="F5" s="106" t="s">
        <v>17</v>
      </c>
      <c r="G5" s="106" t="s">
        <v>18</v>
      </c>
      <c r="H5" s="102" t="s">
        <v>21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7"/>
      <c r="Z5" s="18" t="s">
        <v>22</v>
      </c>
      <c r="AA5" s="16"/>
    </row>
    <row r="6" spans="1:27" s="14" customFormat="1" ht="26.25" customHeight="1" thickBot="1">
      <c r="A6" s="99"/>
      <c r="B6" s="101"/>
      <c r="C6" s="103"/>
      <c r="D6" s="105"/>
      <c r="E6" s="107"/>
      <c r="F6" s="107"/>
      <c r="G6" s="107"/>
      <c r="H6" s="26" t="s">
        <v>23</v>
      </c>
      <c r="I6" s="27" t="s">
        <v>7</v>
      </c>
      <c r="J6" s="28" t="s">
        <v>8</v>
      </c>
      <c r="K6" s="30" t="s">
        <v>24</v>
      </c>
      <c r="L6" s="30" t="s">
        <v>9</v>
      </c>
      <c r="M6" s="30" t="s">
        <v>10</v>
      </c>
      <c r="N6" s="29" t="s">
        <v>25</v>
      </c>
      <c r="O6" s="29" t="s">
        <v>11</v>
      </c>
      <c r="P6" s="29" t="s">
        <v>12</v>
      </c>
      <c r="Q6" s="31" t="s">
        <v>26</v>
      </c>
      <c r="R6" s="31" t="s">
        <v>58</v>
      </c>
      <c r="S6" s="32" t="s">
        <v>59</v>
      </c>
      <c r="T6" s="29" t="s">
        <v>60</v>
      </c>
      <c r="U6" s="30" t="s">
        <v>61</v>
      </c>
      <c r="V6" s="30" t="s">
        <v>62</v>
      </c>
      <c r="W6" s="30" t="s">
        <v>27</v>
      </c>
      <c r="X6" s="30" t="s">
        <v>13</v>
      </c>
      <c r="Y6" s="33" t="s">
        <v>28</v>
      </c>
      <c r="Z6" s="30"/>
      <c r="AA6" s="16"/>
    </row>
    <row r="7" spans="1:26" s="16" customFormat="1" ht="14.25" customHeight="1">
      <c r="A7" s="109">
        <v>1</v>
      </c>
      <c r="B7" s="112" t="s">
        <v>36</v>
      </c>
      <c r="C7" s="34" t="s">
        <v>3</v>
      </c>
      <c r="D7" s="35" t="s">
        <v>34</v>
      </c>
      <c r="E7" s="35">
        <f>Z7</f>
        <v>34</v>
      </c>
      <c r="F7" s="35">
        <v>252</v>
      </c>
      <c r="G7" s="68">
        <f aca="true" t="shared" si="0" ref="G7:G38">E7/F7*100</f>
        <v>13.492063492063492</v>
      </c>
      <c r="H7" s="37"/>
      <c r="I7" s="36"/>
      <c r="J7" s="49"/>
      <c r="K7" s="36"/>
      <c r="L7" s="49"/>
      <c r="M7" s="36"/>
      <c r="N7" s="57"/>
      <c r="O7" s="36">
        <v>7</v>
      </c>
      <c r="P7" s="38">
        <v>1</v>
      </c>
      <c r="Q7" s="38">
        <v>2</v>
      </c>
      <c r="R7" s="38"/>
      <c r="S7" s="49">
        <v>1</v>
      </c>
      <c r="T7" s="36">
        <v>1</v>
      </c>
      <c r="U7" s="49"/>
      <c r="V7" s="36"/>
      <c r="W7" s="49"/>
      <c r="X7" s="36"/>
      <c r="Y7" s="36">
        <v>22</v>
      </c>
      <c r="Z7" s="39">
        <f aca="true" t="shared" si="1" ref="Z7:Z38">SUM(H7:Y7)</f>
        <v>34</v>
      </c>
    </row>
    <row r="8" spans="1:26" s="16" customFormat="1" ht="13.5">
      <c r="A8" s="110"/>
      <c r="B8" s="113"/>
      <c r="C8" s="15" t="s">
        <v>4</v>
      </c>
      <c r="D8" s="21" t="s">
        <v>15</v>
      </c>
      <c r="E8" s="21">
        <f>Z8</f>
        <v>8</v>
      </c>
      <c r="F8" s="21">
        <v>252</v>
      </c>
      <c r="G8" s="69">
        <f t="shared" si="0"/>
        <v>3.1746031746031744</v>
      </c>
      <c r="H8" s="19"/>
      <c r="I8" s="22"/>
      <c r="J8" s="47"/>
      <c r="K8" s="22"/>
      <c r="L8" s="47"/>
      <c r="M8" s="22"/>
      <c r="N8" s="58"/>
      <c r="O8" s="22"/>
      <c r="P8" s="18"/>
      <c r="Q8" s="18">
        <v>3</v>
      </c>
      <c r="R8" s="18"/>
      <c r="S8" s="47">
        <v>1</v>
      </c>
      <c r="T8" s="22">
        <v>1</v>
      </c>
      <c r="U8" s="47"/>
      <c r="V8" s="22"/>
      <c r="W8" s="47">
        <v>2</v>
      </c>
      <c r="X8" s="22">
        <v>1</v>
      </c>
      <c r="Y8" s="20"/>
      <c r="Z8" s="40">
        <f t="shared" si="1"/>
        <v>8</v>
      </c>
    </row>
    <row r="9" spans="1:26" s="16" customFormat="1" ht="13.5">
      <c r="A9" s="110"/>
      <c r="B9" s="113"/>
      <c r="C9" s="15" t="s">
        <v>5</v>
      </c>
      <c r="D9" s="21" t="s">
        <v>14</v>
      </c>
      <c r="E9" s="21">
        <f>Z9</f>
        <v>17</v>
      </c>
      <c r="F9" s="21">
        <v>252</v>
      </c>
      <c r="G9" s="69">
        <f t="shared" si="0"/>
        <v>6.746031746031746</v>
      </c>
      <c r="H9" s="19"/>
      <c r="I9" s="22"/>
      <c r="J9" s="47"/>
      <c r="K9" s="22"/>
      <c r="L9" s="47"/>
      <c r="M9" s="22"/>
      <c r="N9" s="58"/>
      <c r="O9" s="22"/>
      <c r="P9" s="18"/>
      <c r="Q9" s="18">
        <v>5</v>
      </c>
      <c r="R9" s="18"/>
      <c r="S9" s="47">
        <v>2</v>
      </c>
      <c r="T9" s="22"/>
      <c r="U9" s="47">
        <v>4</v>
      </c>
      <c r="V9" s="22"/>
      <c r="W9" s="47">
        <v>2</v>
      </c>
      <c r="X9" s="22">
        <v>4</v>
      </c>
      <c r="Y9" s="20"/>
      <c r="Z9" s="40">
        <f t="shared" si="1"/>
        <v>17</v>
      </c>
    </row>
    <row r="10" spans="1:26" s="16" customFormat="1" ht="13.5">
      <c r="A10" s="110"/>
      <c r="B10" s="113"/>
      <c r="C10" s="15" t="s">
        <v>6</v>
      </c>
      <c r="D10" s="21" t="s">
        <v>29</v>
      </c>
      <c r="E10" s="21">
        <f>Z10</f>
        <v>27</v>
      </c>
      <c r="F10" s="21">
        <v>252</v>
      </c>
      <c r="G10" s="69">
        <f t="shared" si="0"/>
        <v>10.714285714285714</v>
      </c>
      <c r="H10" s="19"/>
      <c r="I10" s="22"/>
      <c r="J10" s="47"/>
      <c r="K10" s="22"/>
      <c r="L10" s="47"/>
      <c r="M10" s="22"/>
      <c r="N10" s="58"/>
      <c r="O10" s="22"/>
      <c r="P10" s="18">
        <v>4</v>
      </c>
      <c r="Q10" s="18">
        <v>3</v>
      </c>
      <c r="R10" s="18"/>
      <c r="S10" s="47">
        <v>3</v>
      </c>
      <c r="T10" s="22">
        <v>7</v>
      </c>
      <c r="U10" s="47">
        <v>5</v>
      </c>
      <c r="V10" s="22"/>
      <c r="W10" s="47">
        <v>3</v>
      </c>
      <c r="X10" s="22">
        <v>2</v>
      </c>
      <c r="Y10" s="22"/>
      <c r="Z10" s="40">
        <f t="shared" si="1"/>
        <v>27</v>
      </c>
    </row>
    <row r="11" spans="1:27" s="16" customFormat="1" ht="14.25" thickBot="1">
      <c r="A11" s="111"/>
      <c r="B11" s="114"/>
      <c r="C11" s="41" t="s">
        <v>20</v>
      </c>
      <c r="D11" s="42" t="s">
        <v>35</v>
      </c>
      <c r="E11" s="56">
        <v>166</v>
      </c>
      <c r="F11" s="42">
        <v>252</v>
      </c>
      <c r="G11" s="70">
        <f t="shared" si="0"/>
        <v>65.87301587301587</v>
      </c>
      <c r="H11" s="44"/>
      <c r="I11" s="43"/>
      <c r="J11" s="50"/>
      <c r="K11" s="43"/>
      <c r="L11" s="50"/>
      <c r="M11" s="43"/>
      <c r="N11" s="59">
        <v>29</v>
      </c>
      <c r="O11" s="43">
        <v>19</v>
      </c>
      <c r="P11" s="45">
        <v>23</v>
      </c>
      <c r="Q11" s="45">
        <v>10</v>
      </c>
      <c r="R11" s="45">
        <v>21</v>
      </c>
      <c r="S11" s="50">
        <v>14</v>
      </c>
      <c r="T11" s="43">
        <v>8</v>
      </c>
      <c r="U11" s="50">
        <v>12</v>
      </c>
      <c r="V11" s="43"/>
      <c r="W11" s="50">
        <v>14</v>
      </c>
      <c r="X11" s="43">
        <v>16</v>
      </c>
      <c r="Y11" s="43"/>
      <c r="Z11" s="46">
        <f t="shared" si="1"/>
        <v>166</v>
      </c>
      <c r="AA11" s="16">
        <f>Z7+Z8+Z9+Z10+Z11</f>
        <v>252</v>
      </c>
    </row>
    <row r="12" spans="1:26" s="16" customFormat="1" ht="14.25" customHeight="1">
      <c r="A12" s="109">
        <v>2</v>
      </c>
      <c r="B12" s="112" t="s">
        <v>37</v>
      </c>
      <c r="C12" s="34" t="s">
        <v>3</v>
      </c>
      <c r="D12" s="35" t="s">
        <v>34</v>
      </c>
      <c r="E12" s="36">
        <f>Z12</f>
        <v>2</v>
      </c>
      <c r="F12" s="35">
        <v>252</v>
      </c>
      <c r="G12" s="71">
        <f t="shared" si="0"/>
        <v>0.7936507936507936</v>
      </c>
      <c r="H12" s="37"/>
      <c r="I12" s="36"/>
      <c r="J12" s="49"/>
      <c r="K12" s="36"/>
      <c r="L12" s="49"/>
      <c r="M12" s="36"/>
      <c r="N12" s="57"/>
      <c r="O12" s="36"/>
      <c r="P12" s="38"/>
      <c r="Q12" s="38"/>
      <c r="R12" s="38">
        <v>1</v>
      </c>
      <c r="S12" s="49"/>
      <c r="T12" s="36"/>
      <c r="U12" s="49"/>
      <c r="V12" s="36"/>
      <c r="W12" s="49">
        <v>1</v>
      </c>
      <c r="X12" s="36"/>
      <c r="Y12" s="36"/>
      <c r="Z12" s="39">
        <f t="shared" si="1"/>
        <v>2</v>
      </c>
    </row>
    <row r="13" spans="1:26" s="16" customFormat="1" ht="13.5">
      <c r="A13" s="110"/>
      <c r="B13" s="113"/>
      <c r="C13" s="15" t="s">
        <v>4</v>
      </c>
      <c r="D13" s="21" t="s">
        <v>15</v>
      </c>
      <c r="E13" s="22">
        <f aca="true" t="shared" si="2" ref="E13:E76">Z13</f>
        <v>3</v>
      </c>
      <c r="F13" s="21">
        <v>252</v>
      </c>
      <c r="G13" s="69">
        <f t="shared" si="0"/>
        <v>1.1904761904761905</v>
      </c>
      <c r="H13" s="19"/>
      <c r="I13" s="22"/>
      <c r="J13" s="47"/>
      <c r="K13" s="22"/>
      <c r="L13" s="47"/>
      <c r="M13" s="22"/>
      <c r="N13" s="58"/>
      <c r="O13" s="22"/>
      <c r="P13" s="18"/>
      <c r="Q13" s="18">
        <v>1</v>
      </c>
      <c r="R13" s="18"/>
      <c r="S13" s="47"/>
      <c r="T13" s="22"/>
      <c r="U13" s="47"/>
      <c r="V13" s="22"/>
      <c r="W13" s="47"/>
      <c r="X13" s="22">
        <v>2</v>
      </c>
      <c r="Y13" s="20"/>
      <c r="Z13" s="40">
        <f t="shared" si="1"/>
        <v>3</v>
      </c>
    </row>
    <row r="14" spans="1:26" s="16" customFormat="1" ht="13.5">
      <c r="A14" s="110"/>
      <c r="B14" s="113"/>
      <c r="C14" s="15" t="s">
        <v>5</v>
      </c>
      <c r="D14" s="21" t="s">
        <v>14</v>
      </c>
      <c r="E14" s="22">
        <f t="shared" si="2"/>
        <v>40</v>
      </c>
      <c r="F14" s="21">
        <v>252</v>
      </c>
      <c r="G14" s="69">
        <f t="shared" si="0"/>
        <v>15.873015873015872</v>
      </c>
      <c r="H14" s="19"/>
      <c r="I14" s="22"/>
      <c r="J14" s="47"/>
      <c r="K14" s="22"/>
      <c r="L14" s="47"/>
      <c r="M14" s="22"/>
      <c r="N14" s="58"/>
      <c r="O14" s="22">
        <v>2</v>
      </c>
      <c r="P14" s="18">
        <v>2</v>
      </c>
      <c r="Q14" s="18">
        <v>8</v>
      </c>
      <c r="R14" s="18">
        <v>2</v>
      </c>
      <c r="S14" s="47">
        <v>3</v>
      </c>
      <c r="T14" s="22">
        <v>4</v>
      </c>
      <c r="U14" s="47">
        <v>3</v>
      </c>
      <c r="V14" s="22"/>
      <c r="W14" s="47">
        <v>6</v>
      </c>
      <c r="X14" s="22">
        <v>10</v>
      </c>
      <c r="Y14" s="20"/>
      <c r="Z14" s="40">
        <f t="shared" si="1"/>
        <v>40</v>
      </c>
    </row>
    <row r="15" spans="1:26" s="16" customFormat="1" ht="13.5">
      <c r="A15" s="110"/>
      <c r="B15" s="113"/>
      <c r="C15" s="15" t="s">
        <v>6</v>
      </c>
      <c r="D15" s="21" t="s">
        <v>29</v>
      </c>
      <c r="E15" s="22">
        <f t="shared" si="2"/>
        <v>79</v>
      </c>
      <c r="F15" s="21">
        <v>252</v>
      </c>
      <c r="G15" s="69">
        <f t="shared" si="0"/>
        <v>31.349206349206348</v>
      </c>
      <c r="H15" s="19"/>
      <c r="I15" s="22"/>
      <c r="J15" s="47"/>
      <c r="K15" s="22"/>
      <c r="L15" s="47"/>
      <c r="M15" s="22"/>
      <c r="N15" s="58"/>
      <c r="O15" s="22">
        <v>6</v>
      </c>
      <c r="P15" s="18">
        <v>10</v>
      </c>
      <c r="Q15" s="18">
        <v>7</v>
      </c>
      <c r="R15" s="18">
        <v>4</v>
      </c>
      <c r="S15" s="47">
        <v>8</v>
      </c>
      <c r="T15" s="22">
        <v>9</v>
      </c>
      <c r="U15" s="47">
        <v>13</v>
      </c>
      <c r="V15" s="22"/>
      <c r="W15" s="47">
        <v>9</v>
      </c>
      <c r="X15" s="22">
        <v>6</v>
      </c>
      <c r="Y15" s="22">
        <v>7</v>
      </c>
      <c r="Z15" s="40">
        <f t="shared" si="1"/>
        <v>79</v>
      </c>
    </row>
    <row r="16" spans="1:27" s="16" customFormat="1" ht="14.25" thickBot="1">
      <c r="A16" s="111"/>
      <c r="B16" s="114"/>
      <c r="C16" s="41" t="s">
        <v>20</v>
      </c>
      <c r="D16" s="42" t="s">
        <v>35</v>
      </c>
      <c r="E16" s="43">
        <f t="shared" si="2"/>
        <v>128</v>
      </c>
      <c r="F16" s="42">
        <v>252</v>
      </c>
      <c r="G16" s="72">
        <f t="shared" si="0"/>
        <v>50.79365079365079</v>
      </c>
      <c r="H16" s="44"/>
      <c r="I16" s="43"/>
      <c r="J16" s="50"/>
      <c r="K16" s="43"/>
      <c r="L16" s="50"/>
      <c r="M16" s="43"/>
      <c r="N16" s="59">
        <v>29</v>
      </c>
      <c r="O16" s="43">
        <v>18</v>
      </c>
      <c r="P16" s="45">
        <v>16</v>
      </c>
      <c r="Q16" s="45">
        <v>7</v>
      </c>
      <c r="R16" s="45">
        <v>14</v>
      </c>
      <c r="S16" s="50">
        <v>10</v>
      </c>
      <c r="T16" s="43">
        <v>4</v>
      </c>
      <c r="U16" s="50">
        <v>5</v>
      </c>
      <c r="V16" s="43"/>
      <c r="W16" s="50">
        <v>5</v>
      </c>
      <c r="X16" s="43">
        <v>5</v>
      </c>
      <c r="Y16" s="43">
        <v>15</v>
      </c>
      <c r="Z16" s="46">
        <f t="shared" si="1"/>
        <v>128</v>
      </c>
      <c r="AA16" s="16">
        <f>Z12+Z13+Z14+Z15+Z16</f>
        <v>252</v>
      </c>
    </row>
    <row r="17" spans="1:26" s="16" customFormat="1" ht="14.25" customHeight="1">
      <c r="A17" s="109">
        <v>3</v>
      </c>
      <c r="B17" s="112" t="s">
        <v>38</v>
      </c>
      <c r="C17" s="34" t="s">
        <v>3</v>
      </c>
      <c r="D17" s="35" t="s">
        <v>34</v>
      </c>
      <c r="E17" s="63">
        <f>Z17</f>
        <v>3</v>
      </c>
      <c r="F17" s="35">
        <f>AA21</f>
        <v>254</v>
      </c>
      <c r="G17" s="68">
        <f t="shared" si="0"/>
        <v>1.1811023622047243</v>
      </c>
      <c r="H17" s="37"/>
      <c r="I17" s="36"/>
      <c r="J17" s="49"/>
      <c r="K17" s="36"/>
      <c r="L17" s="49"/>
      <c r="M17" s="36"/>
      <c r="N17" s="57"/>
      <c r="O17" s="36"/>
      <c r="P17" s="38"/>
      <c r="Q17" s="38">
        <v>1</v>
      </c>
      <c r="R17" s="38">
        <v>2</v>
      </c>
      <c r="S17" s="49"/>
      <c r="T17" s="36"/>
      <c r="U17" s="49"/>
      <c r="V17" s="36"/>
      <c r="W17" s="49"/>
      <c r="X17" s="36"/>
      <c r="Y17" s="36"/>
      <c r="Z17" s="39">
        <f t="shared" si="1"/>
        <v>3</v>
      </c>
    </row>
    <row r="18" spans="1:26" s="16" customFormat="1" ht="13.5">
      <c r="A18" s="110"/>
      <c r="B18" s="113"/>
      <c r="C18" s="15" t="s">
        <v>4</v>
      </c>
      <c r="D18" s="21" t="s">
        <v>15</v>
      </c>
      <c r="E18" s="21">
        <f t="shared" si="2"/>
        <v>7</v>
      </c>
      <c r="F18" s="21">
        <f>AA21</f>
        <v>254</v>
      </c>
      <c r="G18" s="69">
        <f t="shared" si="0"/>
        <v>2.7559055118110236</v>
      </c>
      <c r="H18" s="19"/>
      <c r="I18" s="22"/>
      <c r="J18" s="47"/>
      <c r="K18" s="22"/>
      <c r="L18" s="47"/>
      <c r="M18" s="22"/>
      <c r="N18" s="58"/>
      <c r="O18" s="22"/>
      <c r="P18" s="18"/>
      <c r="Q18" s="18">
        <v>2</v>
      </c>
      <c r="R18" s="18">
        <v>1</v>
      </c>
      <c r="S18" s="47"/>
      <c r="T18" s="22"/>
      <c r="U18" s="47">
        <v>1</v>
      </c>
      <c r="V18" s="22"/>
      <c r="W18" s="47"/>
      <c r="X18" s="22">
        <v>3</v>
      </c>
      <c r="Y18" s="20"/>
      <c r="Z18" s="40">
        <f t="shared" si="1"/>
        <v>7</v>
      </c>
    </row>
    <row r="19" spans="1:26" s="16" customFormat="1" ht="13.5">
      <c r="A19" s="110"/>
      <c r="B19" s="113"/>
      <c r="C19" s="15" t="s">
        <v>5</v>
      </c>
      <c r="D19" s="21" t="s">
        <v>14</v>
      </c>
      <c r="E19" s="21">
        <f t="shared" si="2"/>
        <v>35</v>
      </c>
      <c r="F19" s="21">
        <f>AA21</f>
        <v>254</v>
      </c>
      <c r="G19" s="69">
        <f t="shared" si="0"/>
        <v>13.779527559055119</v>
      </c>
      <c r="H19" s="19"/>
      <c r="I19" s="22"/>
      <c r="J19" s="47"/>
      <c r="K19" s="22"/>
      <c r="L19" s="47"/>
      <c r="M19" s="22"/>
      <c r="N19" s="58"/>
      <c r="O19" s="22">
        <v>2</v>
      </c>
      <c r="P19" s="18">
        <v>2</v>
      </c>
      <c r="Q19" s="18">
        <v>7</v>
      </c>
      <c r="R19" s="18">
        <v>1</v>
      </c>
      <c r="S19" s="47">
        <v>1</v>
      </c>
      <c r="T19" s="22">
        <v>2</v>
      </c>
      <c r="U19" s="47">
        <v>10</v>
      </c>
      <c r="V19" s="22"/>
      <c r="W19" s="47">
        <v>2</v>
      </c>
      <c r="X19" s="22">
        <v>8</v>
      </c>
      <c r="Y19" s="20"/>
      <c r="Z19" s="40">
        <f t="shared" si="1"/>
        <v>35</v>
      </c>
    </row>
    <row r="20" spans="1:26" s="16" customFormat="1" ht="13.5">
      <c r="A20" s="110"/>
      <c r="B20" s="113"/>
      <c r="C20" s="15" t="s">
        <v>6</v>
      </c>
      <c r="D20" s="21" t="s">
        <v>29</v>
      </c>
      <c r="E20" s="21">
        <f t="shared" si="2"/>
        <v>93</v>
      </c>
      <c r="F20" s="21">
        <f>AA21</f>
        <v>254</v>
      </c>
      <c r="G20" s="69">
        <f t="shared" si="0"/>
        <v>36.61417322834646</v>
      </c>
      <c r="H20" s="19"/>
      <c r="I20" s="22"/>
      <c r="J20" s="47"/>
      <c r="K20" s="22"/>
      <c r="L20" s="47"/>
      <c r="M20" s="22"/>
      <c r="N20" s="58">
        <v>2</v>
      </c>
      <c r="O20" s="22">
        <v>13</v>
      </c>
      <c r="P20" s="18">
        <v>10</v>
      </c>
      <c r="Q20" s="18">
        <v>10</v>
      </c>
      <c r="R20" s="18">
        <v>7</v>
      </c>
      <c r="S20" s="47">
        <v>3</v>
      </c>
      <c r="T20" s="22">
        <v>10</v>
      </c>
      <c r="U20" s="47">
        <v>7</v>
      </c>
      <c r="V20" s="22"/>
      <c r="W20" s="47">
        <v>16</v>
      </c>
      <c r="X20" s="22">
        <v>7</v>
      </c>
      <c r="Y20" s="22">
        <v>8</v>
      </c>
      <c r="Z20" s="40">
        <f t="shared" si="1"/>
        <v>93</v>
      </c>
    </row>
    <row r="21" spans="1:27" s="16" customFormat="1" ht="14.25" thickBot="1">
      <c r="A21" s="111"/>
      <c r="B21" s="114"/>
      <c r="C21" s="41" t="s">
        <v>20</v>
      </c>
      <c r="D21" s="42" t="s">
        <v>35</v>
      </c>
      <c r="E21" s="56">
        <f t="shared" si="2"/>
        <v>116</v>
      </c>
      <c r="F21" s="42">
        <f>AA21</f>
        <v>254</v>
      </c>
      <c r="G21" s="70">
        <f t="shared" si="0"/>
        <v>45.66929133858268</v>
      </c>
      <c r="H21" s="44"/>
      <c r="I21" s="43"/>
      <c r="J21" s="50"/>
      <c r="K21" s="43"/>
      <c r="L21" s="50"/>
      <c r="M21" s="43"/>
      <c r="N21" s="59">
        <v>27</v>
      </c>
      <c r="O21" s="43">
        <v>11</v>
      </c>
      <c r="P21" s="45">
        <v>16</v>
      </c>
      <c r="Q21" s="45">
        <v>3</v>
      </c>
      <c r="R21" s="45">
        <v>10</v>
      </c>
      <c r="S21" s="50">
        <v>17</v>
      </c>
      <c r="T21" s="43">
        <v>7</v>
      </c>
      <c r="U21" s="50">
        <v>3</v>
      </c>
      <c r="V21" s="43"/>
      <c r="W21" s="50">
        <v>3</v>
      </c>
      <c r="X21" s="43">
        <v>5</v>
      </c>
      <c r="Y21" s="43">
        <v>14</v>
      </c>
      <c r="Z21" s="46">
        <f t="shared" si="1"/>
        <v>116</v>
      </c>
      <c r="AA21" s="16">
        <f>Z17+Z18+Z19+Z20+Z21</f>
        <v>254</v>
      </c>
    </row>
    <row r="22" spans="1:26" s="16" customFormat="1" ht="14.25" customHeight="1">
      <c r="A22" s="109">
        <v>4</v>
      </c>
      <c r="B22" s="112" t="s">
        <v>39</v>
      </c>
      <c r="C22" s="34" t="s">
        <v>3</v>
      </c>
      <c r="D22" s="35" t="s">
        <v>34</v>
      </c>
      <c r="E22" s="36">
        <f t="shared" si="2"/>
        <v>0</v>
      </c>
      <c r="F22" s="35">
        <f>AA26</f>
        <v>254</v>
      </c>
      <c r="G22" s="71">
        <f t="shared" si="0"/>
        <v>0</v>
      </c>
      <c r="H22" s="37"/>
      <c r="I22" s="36"/>
      <c r="J22" s="49"/>
      <c r="K22" s="36"/>
      <c r="L22" s="49"/>
      <c r="M22" s="36"/>
      <c r="N22" s="57"/>
      <c r="O22" s="36"/>
      <c r="P22" s="38"/>
      <c r="Q22" s="38"/>
      <c r="R22" s="38"/>
      <c r="S22" s="49"/>
      <c r="T22" s="36"/>
      <c r="U22" s="49"/>
      <c r="V22" s="36"/>
      <c r="W22" s="49"/>
      <c r="X22" s="36"/>
      <c r="Y22" s="36"/>
      <c r="Z22" s="39">
        <f t="shared" si="1"/>
        <v>0</v>
      </c>
    </row>
    <row r="23" spans="1:26" s="16" customFormat="1" ht="13.5">
      <c r="A23" s="110"/>
      <c r="B23" s="113"/>
      <c r="C23" s="15" t="s">
        <v>4</v>
      </c>
      <c r="D23" s="21" t="s">
        <v>15</v>
      </c>
      <c r="E23" s="22">
        <f t="shared" si="2"/>
        <v>6</v>
      </c>
      <c r="F23" s="21">
        <f>AA26</f>
        <v>254</v>
      </c>
      <c r="G23" s="69">
        <f t="shared" si="0"/>
        <v>2.3622047244094486</v>
      </c>
      <c r="H23" s="19"/>
      <c r="I23" s="22"/>
      <c r="J23" s="47"/>
      <c r="K23" s="22"/>
      <c r="L23" s="47"/>
      <c r="M23" s="22"/>
      <c r="N23" s="58"/>
      <c r="O23" s="22"/>
      <c r="P23" s="18"/>
      <c r="Q23" s="18">
        <v>1</v>
      </c>
      <c r="R23" s="18">
        <v>1</v>
      </c>
      <c r="S23" s="47"/>
      <c r="T23" s="22"/>
      <c r="U23" s="47">
        <v>2</v>
      </c>
      <c r="V23" s="22"/>
      <c r="W23" s="47"/>
      <c r="X23" s="22">
        <v>2</v>
      </c>
      <c r="Y23" s="20"/>
      <c r="Z23" s="40">
        <f t="shared" si="1"/>
        <v>6</v>
      </c>
    </row>
    <row r="24" spans="1:26" s="16" customFormat="1" ht="13.5">
      <c r="A24" s="110"/>
      <c r="B24" s="113"/>
      <c r="C24" s="15" t="s">
        <v>5</v>
      </c>
      <c r="D24" s="21" t="s">
        <v>14</v>
      </c>
      <c r="E24" s="22">
        <f t="shared" si="2"/>
        <v>53</v>
      </c>
      <c r="F24" s="21">
        <f>AA26</f>
        <v>254</v>
      </c>
      <c r="G24" s="69">
        <f t="shared" si="0"/>
        <v>20.866141732283463</v>
      </c>
      <c r="H24" s="19"/>
      <c r="I24" s="22"/>
      <c r="J24" s="47"/>
      <c r="K24" s="22"/>
      <c r="L24" s="47"/>
      <c r="M24" s="22"/>
      <c r="N24" s="58"/>
      <c r="O24" s="22">
        <v>1</v>
      </c>
      <c r="P24" s="18">
        <v>3</v>
      </c>
      <c r="Q24" s="18">
        <v>10</v>
      </c>
      <c r="R24" s="18">
        <v>2</v>
      </c>
      <c r="S24" s="47"/>
      <c r="T24" s="22">
        <v>6</v>
      </c>
      <c r="U24" s="47">
        <v>11</v>
      </c>
      <c r="V24" s="22"/>
      <c r="W24" s="47">
        <v>7</v>
      </c>
      <c r="X24" s="22">
        <v>12</v>
      </c>
      <c r="Y24" s="20">
        <v>1</v>
      </c>
      <c r="Z24" s="40">
        <f t="shared" si="1"/>
        <v>53</v>
      </c>
    </row>
    <row r="25" spans="1:26" s="16" customFormat="1" ht="13.5">
      <c r="A25" s="110"/>
      <c r="B25" s="113"/>
      <c r="C25" s="15" t="s">
        <v>6</v>
      </c>
      <c r="D25" s="21" t="s">
        <v>29</v>
      </c>
      <c r="E25" s="22">
        <f t="shared" si="2"/>
        <v>75</v>
      </c>
      <c r="F25" s="21">
        <f>AA26</f>
        <v>254</v>
      </c>
      <c r="G25" s="69">
        <f t="shared" si="0"/>
        <v>29.527559055118108</v>
      </c>
      <c r="H25" s="19"/>
      <c r="I25" s="22"/>
      <c r="J25" s="47"/>
      <c r="K25" s="22"/>
      <c r="L25" s="47"/>
      <c r="M25" s="22"/>
      <c r="N25" s="58">
        <v>1</v>
      </c>
      <c r="O25" s="22">
        <v>9</v>
      </c>
      <c r="P25" s="18">
        <v>6</v>
      </c>
      <c r="Q25" s="18">
        <v>8</v>
      </c>
      <c r="R25" s="18">
        <v>7</v>
      </c>
      <c r="S25" s="47">
        <v>5</v>
      </c>
      <c r="T25" s="22">
        <v>9</v>
      </c>
      <c r="U25" s="47">
        <v>4</v>
      </c>
      <c r="V25" s="22"/>
      <c r="W25" s="47">
        <v>12</v>
      </c>
      <c r="X25" s="22">
        <v>5</v>
      </c>
      <c r="Y25" s="22">
        <v>9</v>
      </c>
      <c r="Z25" s="40">
        <f t="shared" si="1"/>
        <v>75</v>
      </c>
    </row>
    <row r="26" spans="1:27" s="16" customFormat="1" ht="14.25" thickBot="1">
      <c r="A26" s="111"/>
      <c r="B26" s="114"/>
      <c r="C26" s="41" t="s">
        <v>20</v>
      </c>
      <c r="D26" s="42" t="s">
        <v>35</v>
      </c>
      <c r="E26" s="43">
        <f t="shared" si="2"/>
        <v>120</v>
      </c>
      <c r="F26" s="42">
        <f>AA26</f>
        <v>254</v>
      </c>
      <c r="G26" s="72">
        <f t="shared" si="0"/>
        <v>47.24409448818898</v>
      </c>
      <c r="H26" s="44"/>
      <c r="I26" s="43"/>
      <c r="J26" s="50"/>
      <c r="K26" s="43"/>
      <c r="L26" s="50"/>
      <c r="M26" s="43"/>
      <c r="N26" s="59">
        <v>28</v>
      </c>
      <c r="O26" s="43">
        <v>16</v>
      </c>
      <c r="P26" s="45">
        <v>19</v>
      </c>
      <c r="Q26" s="45">
        <v>4</v>
      </c>
      <c r="R26" s="45">
        <v>11</v>
      </c>
      <c r="S26" s="50">
        <v>16</v>
      </c>
      <c r="T26" s="43">
        <v>4</v>
      </c>
      <c r="U26" s="50">
        <v>4</v>
      </c>
      <c r="V26" s="43"/>
      <c r="W26" s="50">
        <v>2</v>
      </c>
      <c r="X26" s="43">
        <v>4</v>
      </c>
      <c r="Y26" s="43">
        <v>12</v>
      </c>
      <c r="Z26" s="46">
        <f t="shared" si="1"/>
        <v>120</v>
      </c>
      <c r="AA26" s="16">
        <f>Z22+Z23+Z24+Z25+Z26</f>
        <v>254</v>
      </c>
    </row>
    <row r="27" spans="1:26" s="16" customFormat="1" ht="14.25" customHeight="1">
      <c r="A27" s="109">
        <v>5</v>
      </c>
      <c r="B27" s="112" t="s">
        <v>40</v>
      </c>
      <c r="C27" s="34" t="s">
        <v>3</v>
      </c>
      <c r="D27" s="35" t="s">
        <v>34</v>
      </c>
      <c r="E27" s="63">
        <f t="shared" si="2"/>
        <v>5</v>
      </c>
      <c r="F27" s="35">
        <v>253</v>
      </c>
      <c r="G27" s="68">
        <f t="shared" si="0"/>
        <v>1.9762845849802373</v>
      </c>
      <c r="H27" s="37"/>
      <c r="I27" s="36"/>
      <c r="J27" s="49"/>
      <c r="K27" s="36"/>
      <c r="L27" s="49"/>
      <c r="M27" s="36"/>
      <c r="N27" s="57"/>
      <c r="O27" s="36"/>
      <c r="P27" s="38"/>
      <c r="Q27" s="38">
        <v>2</v>
      </c>
      <c r="R27" s="38">
        <v>1</v>
      </c>
      <c r="S27" s="49"/>
      <c r="T27" s="36"/>
      <c r="U27" s="49">
        <v>1</v>
      </c>
      <c r="V27" s="36"/>
      <c r="W27" s="49">
        <v>1</v>
      </c>
      <c r="X27" s="36"/>
      <c r="Y27" s="36"/>
      <c r="Z27" s="39">
        <f t="shared" si="1"/>
        <v>5</v>
      </c>
    </row>
    <row r="28" spans="1:26" s="16" customFormat="1" ht="13.5">
      <c r="A28" s="110"/>
      <c r="B28" s="113"/>
      <c r="C28" s="15" t="s">
        <v>4</v>
      </c>
      <c r="D28" s="21" t="s">
        <v>15</v>
      </c>
      <c r="E28" s="21">
        <f t="shared" si="2"/>
        <v>4</v>
      </c>
      <c r="F28" s="21">
        <v>253</v>
      </c>
      <c r="G28" s="69">
        <f t="shared" si="0"/>
        <v>1.5810276679841897</v>
      </c>
      <c r="H28" s="19"/>
      <c r="I28" s="22"/>
      <c r="J28" s="47"/>
      <c r="K28" s="22"/>
      <c r="L28" s="47"/>
      <c r="M28" s="22"/>
      <c r="N28" s="58"/>
      <c r="O28" s="22"/>
      <c r="P28" s="18"/>
      <c r="Q28" s="18">
        <v>2</v>
      </c>
      <c r="R28" s="18"/>
      <c r="S28" s="47">
        <v>1</v>
      </c>
      <c r="T28" s="22"/>
      <c r="U28" s="47"/>
      <c r="V28" s="22"/>
      <c r="W28" s="47"/>
      <c r="X28" s="22"/>
      <c r="Y28" s="20">
        <v>1</v>
      </c>
      <c r="Z28" s="40">
        <f t="shared" si="1"/>
        <v>4</v>
      </c>
    </row>
    <row r="29" spans="1:26" s="16" customFormat="1" ht="13.5">
      <c r="A29" s="110"/>
      <c r="B29" s="113"/>
      <c r="C29" s="15" t="s">
        <v>5</v>
      </c>
      <c r="D29" s="21" t="s">
        <v>14</v>
      </c>
      <c r="E29" s="21">
        <f t="shared" si="2"/>
        <v>24</v>
      </c>
      <c r="F29" s="21">
        <v>253</v>
      </c>
      <c r="G29" s="69">
        <f t="shared" si="0"/>
        <v>9.486166007905137</v>
      </c>
      <c r="H29" s="19"/>
      <c r="I29" s="22"/>
      <c r="J29" s="47"/>
      <c r="K29" s="22"/>
      <c r="L29" s="47"/>
      <c r="M29" s="22"/>
      <c r="N29" s="58">
        <v>1</v>
      </c>
      <c r="O29" s="22">
        <v>2</v>
      </c>
      <c r="P29" s="18"/>
      <c r="Q29" s="18">
        <v>4</v>
      </c>
      <c r="R29" s="18">
        <v>2</v>
      </c>
      <c r="S29" s="47">
        <v>2</v>
      </c>
      <c r="T29" s="22">
        <v>1</v>
      </c>
      <c r="U29" s="47">
        <v>3</v>
      </c>
      <c r="V29" s="22"/>
      <c r="W29" s="47">
        <v>5</v>
      </c>
      <c r="X29" s="22">
        <v>2</v>
      </c>
      <c r="Y29" s="20">
        <v>2</v>
      </c>
      <c r="Z29" s="40">
        <f t="shared" si="1"/>
        <v>24</v>
      </c>
    </row>
    <row r="30" spans="1:26" s="16" customFormat="1" ht="13.5">
      <c r="A30" s="110"/>
      <c r="B30" s="113"/>
      <c r="C30" s="15" t="s">
        <v>6</v>
      </c>
      <c r="D30" s="21" t="s">
        <v>29</v>
      </c>
      <c r="E30" s="21">
        <f t="shared" si="2"/>
        <v>49</v>
      </c>
      <c r="F30" s="21">
        <v>253</v>
      </c>
      <c r="G30" s="69">
        <f t="shared" si="0"/>
        <v>19.367588932806324</v>
      </c>
      <c r="H30" s="19"/>
      <c r="I30" s="22"/>
      <c r="J30" s="47"/>
      <c r="K30" s="22"/>
      <c r="L30" s="47"/>
      <c r="M30" s="22"/>
      <c r="N30" s="58"/>
      <c r="O30" s="22">
        <v>2</v>
      </c>
      <c r="P30" s="18">
        <v>5</v>
      </c>
      <c r="Q30" s="18">
        <v>4</v>
      </c>
      <c r="R30" s="18">
        <v>4</v>
      </c>
      <c r="S30" s="47">
        <v>2</v>
      </c>
      <c r="T30" s="22">
        <v>5</v>
      </c>
      <c r="U30" s="47">
        <v>2</v>
      </c>
      <c r="V30" s="22"/>
      <c r="W30" s="47">
        <v>6</v>
      </c>
      <c r="X30" s="22">
        <v>13</v>
      </c>
      <c r="Y30" s="22">
        <v>6</v>
      </c>
      <c r="Z30" s="40">
        <f t="shared" si="1"/>
        <v>49</v>
      </c>
    </row>
    <row r="31" spans="1:27" s="16" customFormat="1" ht="14.25" thickBot="1">
      <c r="A31" s="111"/>
      <c r="B31" s="114"/>
      <c r="C31" s="41" t="s">
        <v>20</v>
      </c>
      <c r="D31" s="42" t="s">
        <v>35</v>
      </c>
      <c r="E31" s="56">
        <f t="shared" si="2"/>
        <v>171</v>
      </c>
      <c r="F31" s="42">
        <v>253</v>
      </c>
      <c r="G31" s="70">
        <f t="shared" si="0"/>
        <v>67.58893280632411</v>
      </c>
      <c r="H31" s="44"/>
      <c r="I31" s="43"/>
      <c r="J31" s="50"/>
      <c r="K31" s="43"/>
      <c r="L31" s="50"/>
      <c r="M31" s="43"/>
      <c r="N31" s="59">
        <v>28</v>
      </c>
      <c r="O31" s="43">
        <v>22</v>
      </c>
      <c r="P31" s="45">
        <v>23</v>
      </c>
      <c r="Q31" s="45">
        <v>11</v>
      </c>
      <c r="R31" s="45">
        <v>14</v>
      </c>
      <c r="S31" s="50">
        <v>16</v>
      </c>
      <c r="T31" s="43">
        <v>12</v>
      </c>
      <c r="U31" s="50">
        <v>15</v>
      </c>
      <c r="V31" s="43"/>
      <c r="W31" s="50">
        <v>9</v>
      </c>
      <c r="X31" s="43">
        <v>8</v>
      </c>
      <c r="Y31" s="43">
        <v>13</v>
      </c>
      <c r="Z31" s="46">
        <f t="shared" si="1"/>
        <v>171</v>
      </c>
      <c r="AA31" s="16">
        <f>Z27+Z28+Z29+Z31</f>
        <v>204</v>
      </c>
    </row>
    <row r="32" spans="1:26" s="16" customFormat="1" ht="14.25" customHeight="1">
      <c r="A32" s="109">
        <v>6</v>
      </c>
      <c r="B32" s="112" t="s">
        <v>41</v>
      </c>
      <c r="C32" s="34" t="s">
        <v>3</v>
      </c>
      <c r="D32" s="35" t="s">
        <v>34</v>
      </c>
      <c r="E32" s="36">
        <f t="shared" si="2"/>
        <v>4</v>
      </c>
      <c r="F32" s="35">
        <v>251</v>
      </c>
      <c r="G32" s="71">
        <f t="shared" si="0"/>
        <v>1.593625498007968</v>
      </c>
      <c r="H32" s="37"/>
      <c r="I32" s="36"/>
      <c r="J32" s="49"/>
      <c r="K32" s="36"/>
      <c r="L32" s="49"/>
      <c r="M32" s="36"/>
      <c r="N32" s="57"/>
      <c r="O32" s="36"/>
      <c r="P32" s="38"/>
      <c r="Q32" s="38">
        <v>2</v>
      </c>
      <c r="R32" s="38">
        <v>1</v>
      </c>
      <c r="S32" s="49"/>
      <c r="T32" s="36"/>
      <c r="U32" s="49">
        <v>1</v>
      </c>
      <c r="V32" s="36"/>
      <c r="W32" s="49"/>
      <c r="X32" s="36"/>
      <c r="Y32" s="36"/>
      <c r="Z32" s="39">
        <f t="shared" si="1"/>
        <v>4</v>
      </c>
    </row>
    <row r="33" spans="1:26" s="16" customFormat="1" ht="13.5">
      <c r="A33" s="110"/>
      <c r="B33" s="113"/>
      <c r="C33" s="15" t="s">
        <v>4</v>
      </c>
      <c r="D33" s="21" t="s">
        <v>15</v>
      </c>
      <c r="E33" s="22">
        <f t="shared" si="2"/>
        <v>15</v>
      </c>
      <c r="F33" s="21">
        <v>251</v>
      </c>
      <c r="G33" s="69">
        <f t="shared" si="0"/>
        <v>5.9760956175298805</v>
      </c>
      <c r="H33" s="19"/>
      <c r="I33" s="22"/>
      <c r="J33" s="47"/>
      <c r="K33" s="22"/>
      <c r="L33" s="47"/>
      <c r="M33" s="22"/>
      <c r="N33" s="58"/>
      <c r="O33" s="22">
        <v>1</v>
      </c>
      <c r="P33" s="18"/>
      <c r="Q33" s="18">
        <v>4</v>
      </c>
      <c r="R33" s="18">
        <v>1</v>
      </c>
      <c r="S33" s="47"/>
      <c r="T33" s="22">
        <v>1</v>
      </c>
      <c r="U33" s="47">
        <v>3</v>
      </c>
      <c r="V33" s="22"/>
      <c r="W33" s="47">
        <v>2</v>
      </c>
      <c r="X33" s="22">
        <v>3</v>
      </c>
      <c r="Y33" s="20"/>
      <c r="Z33" s="40">
        <f t="shared" si="1"/>
        <v>15</v>
      </c>
    </row>
    <row r="34" spans="1:26" s="16" customFormat="1" ht="13.5">
      <c r="A34" s="110"/>
      <c r="B34" s="113"/>
      <c r="C34" s="15" t="s">
        <v>5</v>
      </c>
      <c r="D34" s="21" t="s">
        <v>14</v>
      </c>
      <c r="E34" s="22">
        <f t="shared" si="2"/>
        <v>66</v>
      </c>
      <c r="F34" s="21">
        <v>251</v>
      </c>
      <c r="G34" s="69">
        <f t="shared" si="0"/>
        <v>26.294820717131472</v>
      </c>
      <c r="H34" s="19"/>
      <c r="I34" s="22"/>
      <c r="J34" s="47"/>
      <c r="K34" s="22"/>
      <c r="L34" s="47"/>
      <c r="M34" s="22"/>
      <c r="N34" s="58">
        <v>1</v>
      </c>
      <c r="O34" s="22">
        <v>10</v>
      </c>
      <c r="P34" s="18">
        <v>10</v>
      </c>
      <c r="Q34" s="18">
        <v>8</v>
      </c>
      <c r="R34" s="18">
        <v>2</v>
      </c>
      <c r="S34" s="47">
        <v>2</v>
      </c>
      <c r="T34" s="22">
        <v>8</v>
      </c>
      <c r="U34" s="47">
        <v>9</v>
      </c>
      <c r="V34" s="22"/>
      <c r="W34" s="47">
        <v>5</v>
      </c>
      <c r="X34" s="22">
        <v>8</v>
      </c>
      <c r="Y34" s="20">
        <v>3</v>
      </c>
      <c r="Z34" s="40">
        <f t="shared" si="1"/>
        <v>66</v>
      </c>
    </row>
    <row r="35" spans="1:26" s="16" customFormat="1" ht="13.5">
      <c r="A35" s="110"/>
      <c r="B35" s="113"/>
      <c r="C35" s="15" t="s">
        <v>6</v>
      </c>
      <c r="D35" s="21" t="s">
        <v>29</v>
      </c>
      <c r="E35" s="22">
        <f t="shared" si="2"/>
        <v>96</v>
      </c>
      <c r="F35" s="21">
        <v>251</v>
      </c>
      <c r="G35" s="69">
        <f t="shared" si="0"/>
        <v>38.24701195219124</v>
      </c>
      <c r="H35" s="19"/>
      <c r="I35" s="22"/>
      <c r="J35" s="47"/>
      <c r="K35" s="22"/>
      <c r="L35" s="47"/>
      <c r="M35" s="22"/>
      <c r="N35" s="58">
        <v>10</v>
      </c>
      <c r="O35" s="22">
        <v>10</v>
      </c>
      <c r="P35" s="18">
        <v>10</v>
      </c>
      <c r="Q35" s="18">
        <v>8</v>
      </c>
      <c r="R35" s="18">
        <v>13</v>
      </c>
      <c r="S35" s="47">
        <v>7</v>
      </c>
      <c r="T35" s="22">
        <v>5</v>
      </c>
      <c r="U35" s="47">
        <v>7</v>
      </c>
      <c r="V35" s="22"/>
      <c r="W35" s="47">
        <v>11</v>
      </c>
      <c r="X35" s="22">
        <v>8</v>
      </c>
      <c r="Y35" s="22">
        <v>7</v>
      </c>
      <c r="Z35" s="40">
        <f t="shared" si="1"/>
        <v>96</v>
      </c>
    </row>
    <row r="36" spans="1:27" s="16" customFormat="1" ht="14.25" thickBot="1">
      <c r="A36" s="111"/>
      <c r="B36" s="114"/>
      <c r="C36" s="41" t="s">
        <v>20</v>
      </c>
      <c r="D36" s="42" t="s">
        <v>35</v>
      </c>
      <c r="E36" s="43">
        <f t="shared" si="2"/>
        <v>70</v>
      </c>
      <c r="F36" s="42">
        <v>251</v>
      </c>
      <c r="G36" s="72">
        <f t="shared" si="0"/>
        <v>27.88844621513944</v>
      </c>
      <c r="H36" s="44"/>
      <c r="I36" s="43"/>
      <c r="J36" s="50"/>
      <c r="K36" s="43"/>
      <c r="L36" s="50"/>
      <c r="M36" s="43"/>
      <c r="N36" s="59">
        <v>18</v>
      </c>
      <c r="O36" s="43">
        <v>5</v>
      </c>
      <c r="P36" s="45">
        <v>8</v>
      </c>
      <c r="Q36" s="45">
        <v>1</v>
      </c>
      <c r="R36" s="45">
        <v>4</v>
      </c>
      <c r="S36" s="50">
        <v>12</v>
      </c>
      <c r="T36" s="43">
        <v>2</v>
      </c>
      <c r="U36" s="50">
        <v>1</v>
      </c>
      <c r="V36" s="43"/>
      <c r="W36" s="50">
        <v>3</v>
      </c>
      <c r="X36" s="43">
        <v>4</v>
      </c>
      <c r="Y36" s="43">
        <v>12</v>
      </c>
      <c r="Z36" s="46">
        <f t="shared" si="1"/>
        <v>70</v>
      </c>
      <c r="AA36" s="16">
        <f>Z32+Z33+Z34+Z35+Z36</f>
        <v>251</v>
      </c>
    </row>
    <row r="37" spans="1:26" s="16" customFormat="1" ht="14.25" customHeight="1">
      <c r="A37" s="109">
        <v>7</v>
      </c>
      <c r="B37" s="112" t="s">
        <v>42</v>
      </c>
      <c r="C37" s="34" t="s">
        <v>3</v>
      </c>
      <c r="D37" s="35" t="s">
        <v>34</v>
      </c>
      <c r="E37" s="63">
        <f t="shared" si="2"/>
        <v>1</v>
      </c>
      <c r="F37" s="35">
        <v>252</v>
      </c>
      <c r="G37" s="68">
        <f t="shared" si="0"/>
        <v>0.3968253968253968</v>
      </c>
      <c r="H37" s="37"/>
      <c r="I37" s="36"/>
      <c r="J37" s="49"/>
      <c r="K37" s="36"/>
      <c r="L37" s="49"/>
      <c r="M37" s="36"/>
      <c r="N37" s="57"/>
      <c r="O37" s="36"/>
      <c r="P37" s="38"/>
      <c r="Q37" s="38"/>
      <c r="R37" s="38"/>
      <c r="S37" s="49"/>
      <c r="T37" s="36"/>
      <c r="U37" s="49"/>
      <c r="V37" s="36"/>
      <c r="W37" s="49"/>
      <c r="X37" s="36">
        <v>1</v>
      </c>
      <c r="Y37" s="36"/>
      <c r="Z37" s="39">
        <f t="shared" si="1"/>
        <v>1</v>
      </c>
    </row>
    <row r="38" spans="1:26" s="16" customFormat="1" ht="13.5">
      <c r="A38" s="110"/>
      <c r="B38" s="113"/>
      <c r="C38" s="15" t="s">
        <v>4</v>
      </c>
      <c r="D38" s="21" t="s">
        <v>15</v>
      </c>
      <c r="E38" s="21">
        <f t="shared" si="2"/>
        <v>9</v>
      </c>
      <c r="F38" s="21">
        <v>252</v>
      </c>
      <c r="G38" s="69">
        <f t="shared" si="0"/>
        <v>3.571428571428571</v>
      </c>
      <c r="H38" s="19"/>
      <c r="I38" s="22"/>
      <c r="J38" s="47"/>
      <c r="K38" s="22"/>
      <c r="L38" s="47"/>
      <c r="M38" s="22"/>
      <c r="N38" s="58"/>
      <c r="O38" s="22"/>
      <c r="P38" s="18"/>
      <c r="Q38" s="18">
        <v>1</v>
      </c>
      <c r="R38" s="18"/>
      <c r="S38" s="47"/>
      <c r="T38" s="22"/>
      <c r="U38" s="47">
        <v>4</v>
      </c>
      <c r="V38" s="22"/>
      <c r="W38" s="47">
        <v>1</v>
      </c>
      <c r="X38" s="22">
        <v>3</v>
      </c>
      <c r="Y38" s="20"/>
      <c r="Z38" s="40">
        <f t="shared" si="1"/>
        <v>9</v>
      </c>
    </row>
    <row r="39" spans="1:26" s="16" customFormat="1" ht="13.5">
      <c r="A39" s="110"/>
      <c r="B39" s="113"/>
      <c r="C39" s="15" t="s">
        <v>5</v>
      </c>
      <c r="D39" s="21" t="s">
        <v>14</v>
      </c>
      <c r="E39" s="21">
        <f t="shared" si="2"/>
        <v>59</v>
      </c>
      <c r="F39" s="21">
        <v>252</v>
      </c>
      <c r="G39" s="69">
        <f aca="true" t="shared" si="3" ref="G39:G70">E39/F39*100</f>
        <v>23.41269841269841</v>
      </c>
      <c r="H39" s="19"/>
      <c r="I39" s="22"/>
      <c r="J39" s="47"/>
      <c r="K39" s="22"/>
      <c r="L39" s="47"/>
      <c r="M39" s="22"/>
      <c r="N39" s="58"/>
      <c r="O39" s="22">
        <v>7</v>
      </c>
      <c r="P39" s="18">
        <v>6</v>
      </c>
      <c r="Q39" s="18">
        <v>11</v>
      </c>
      <c r="R39" s="18">
        <v>4</v>
      </c>
      <c r="S39" s="47"/>
      <c r="T39" s="22">
        <v>3</v>
      </c>
      <c r="U39" s="47">
        <v>5</v>
      </c>
      <c r="V39" s="22"/>
      <c r="W39" s="47">
        <v>10</v>
      </c>
      <c r="X39" s="22">
        <v>10</v>
      </c>
      <c r="Y39" s="20">
        <v>3</v>
      </c>
      <c r="Z39" s="40">
        <f aca="true" t="shared" si="4" ref="Z39:Z70">SUM(H39:Y39)</f>
        <v>59</v>
      </c>
    </row>
    <row r="40" spans="1:26" s="16" customFormat="1" ht="13.5">
      <c r="A40" s="110"/>
      <c r="B40" s="113"/>
      <c r="C40" s="15" t="s">
        <v>6</v>
      </c>
      <c r="D40" s="21" t="s">
        <v>29</v>
      </c>
      <c r="E40" s="21">
        <f t="shared" si="2"/>
        <v>99</v>
      </c>
      <c r="F40" s="21">
        <v>252</v>
      </c>
      <c r="G40" s="69">
        <f t="shared" si="3"/>
        <v>39.285714285714285</v>
      </c>
      <c r="H40" s="19"/>
      <c r="I40" s="22"/>
      <c r="J40" s="47"/>
      <c r="K40" s="22"/>
      <c r="L40" s="47"/>
      <c r="M40" s="22"/>
      <c r="N40" s="58">
        <v>4</v>
      </c>
      <c r="O40" s="22">
        <v>12</v>
      </c>
      <c r="P40" s="18">
        <v>12</v>
      </c>
      <c r="Q40" s="18">
        <v>9</v>
      </c>
      <c r="R40" s="18">
        <v>10</v>
      </c>
      <c r="S40" s="47">
        <v>6</v>
      </c>
      <c r="T40" s="22">
        <v>11</v>
      </c>
      <c r="U40" s="47">
        <v>10</v>
      </c>
      <c r="V40" s="22"/>
      <c r="W40" s="47">
        <v>9</v>
      </c>
      <c r="X40" s="22">
        <v>5</v>
      </c>
      <c r="Y40" s="22">
        <v>11</v>
      </c>
      <c r="Z40" s="40">
        <f t="shared" si="4"/>
        <v>99</v>
      </c>
    </row>
    <row r="41" spans="1:27" s="16" customFormat="1" ht="14.25" thickBot="1">
      <c r="A41" s="111"/>
      <c r="B41" s="114"/>
      <c r="C41" s="41" t="s">
        <v>20</v>
      </c>
      <c r="D41" s="42" t="s">
        <v>35</v>
      </c>
      <c r="E41" s="56">
        <f t="shared" si="2"/>
        <v>84</v>
      </c>
      <c r="F41" s="42">
        <v>252</v>
      </c>
      <c r="G41" s="70">
        <f t="shared" si="3"/>
        <v>33.33333333333333</v>
      </c>
      <c r="H41" s="44"/>
      <c r="I41" s="43"/>
      <c r="J41" s="50"/>
      <c r="K41" s="43"/>
      <c r="L41" s="50"/>
      <c r="M41" s="43"/>
      <c r="N41" s="59">
        <v>25</v>
      </c>
      <c r="O41" s="43">
        <v>7</v>
      </c>
      <c r="P41" s="45">
        <v>10</v>
      </c>
      <c r="Q41" s="45">
        <v>2</v>
      </c>
      <c r="R41" s="45">
        <v>7</v>
      </c>
      <c r="S41" s="50">
        <v>15</v>
      </c>
      <c r="T41" s="43">
        <v>3</v>
      </c>
      <c r="U41" s="50">
        <v>2</v>
      </c>
      <c r="V41" s="43"/>
      <c r="W41" s="50">
        <v>1</v>
      </c>
      <c r="X41" s="43">
        <v>4</v>
      </c>
      <c r="Y41" s="43">
        <v>8</v>
      </c>
      <c r="Z41" s="46">
        <f t="shared" si="4"/>
        <v>84</v>
      </c>
      <c r="AA41" s="16">
        <f>Z37+Z38+Z39+Z40+Z41</f>
        <v>252</v>
      </c>
    </row>
    <row r="42" spans="1:26" s="16" customFormat="1" ht="14.25" customHeight="1">
      <c r="A42" s="109">
        <v>8</v>
      </c>
      <c r="B42" s="115" t="s">
        <v>30</v>
      </c>
      <c r="C42" s="34" t="s">
        <v>3</v>
      </c>
      <c r="D42" s="35" t="s">
        <v>34</v>
      </c>
      <c r="E42" s="36">
        <f t="shared" si="2"/>
        <v>3</v>
      </c>
      <c r="F42" s="35">
        <v>253</v>
      </c>
      <c r="G42" s="71">
        <f t="shared" si="3"/>
        <v>1.185770750988142</v>
      </c>
      <c r="H42" s="37"/>
      <c r="I42" s="36"/>
      <c r="J42" s="49"/>
      <c r="K42" s="36"/>
      <c r="L42" s="49"/>
      <c r="M42" s="36"/>
      <c r="N42" s="57"/>
      <c r="O42" s="36"/>
      <c r="P42" s="38"/>
      <c r="Q42" s="38">
        <v>2</v>
      </c>
      <c r="R42" s="38">
        <v>1</v>
      </c>
      <c r="S42" s="49"/>
      <c r="T42" s="36"/>
      <c r="U42" s="49"/>
      <c r="V42" s="36"/>
      <c r="W42" s="49"/>
      <c r="X42" s="36"/>
      <c r="Y42" s="36"/>
      <c r="Z42" s="39">
        <f t="shared" si="4"/>
        <v>3</v>
      </c>
    </row>
    <row r="43" spans="1:26" s="16" customFormat="1" ht="13.5">
      <c r="A43" s="110"/>
      <c r="B43" s="116"/>
      <c r="C43" s="15" t="s">
        <v>4</v>
      </c>
      <c r="D43" s="21" t="s">
        <v>15</v>
      </c>
      <c r="E43" s="22">
        <f t="shared" si="2"/>
        <v>4</v>
      </c>
      <c r="F43" s="21">
        <v>253</v>
      </c>
      <c r="G43" s="69">
        <f t="shared" si="3"/>
        <v>1.5810276679841897</v>
      </c>
      <c r="H43" s="19"/>
      <c r="I43" s="22"/>
      <c r="J43" s="47"/>
      <c r="K43" s="22"/>
      <c r="L43" s="47"/>
      <c r="M43" s="22"/>
      <c r="N43" s="58"/>
      <c r="O43" s="22"/>
      <c r="P43" s="18"/>
      <c r="Q43" s="18">
        <v>1</v>
      </c>
      <c r="R43" s="18"/>
      <c r="S43" s="47"/>
      <c r="T43" s="22"/>
      <c r="U43" s="47">
        <v>1</v>
      </c>
      <c r="V43" s="22"/>
      <c r="W43" s="47"/>
      <c r="X43" s="22">
        <v>2</v>
      </c>
      <c r="Y43" s="20"/>
      <c r="Z43" s="40">
        <f t="shared" si="4"/>
        <v>4</v>
      </c>
    </row>
    <row r="44" spans="1:26" s="16" customFormat="1" ht="13.5">
      <c r="A44" s="110"/>
      <c r="B44" s="116"/>
      <c r="C44" s="15" t="s">
        <v>5</v>
      </c>
      <c r="D44" s="21" t="s">
        <v>14</v>
      </c>
      <c r="E44" s="22">
        <f t="shared" si="2"/>
        <v>33</v>
      </c>
      <c r="F44" s="21">
        <v>253</v>
      </c>
      <c r="G44" s="69">
        <f t="shared" si="3"/>
        <v>13.043478260869565</v>
      </c>
      <c r="H44" s="19"/>
      <c r="I44" s="22"/>
      <c r="J44" s="47"/>
      <c r="K44" s="22"/>
      <c r="L44" s="47"/>
      <c r="M44" s="22"/>
      <c r="N44" s="58"/>
      <c r="O44" s="22">
        <v>4</v>
      </c>
      <c r="P44" s="18">
        <v>1</v>
      </c>
      <c r="Q44" s="18">
        <v>8</v>
      </c>
      <c r="R44" s="18">
        <v>2</v>
      </c>
      <c r="S44" s="47"/>
      <c r="T44" s="22">
        <v>3</v>
      </c>
      <c r="U44" s="47">
        <v>3</v>
      </c>
      <c r="V44" s="22"/>
      <c r="W44" s="47">
        <v>4</v>
      </c>
      <c r="X44" s="22">
        <v>7</v>
      </c>
      <c r="Y44" s="20">
        <v>1</v>
      </c>
      <c r="Z44" s="40">
        <f t="shared" si="4"/>
        <v>33</v>
      </c>
    </row>
    <row r="45" spans="1:26" s="16" customFormat="1" ht="13.5">
      <c r="A45" s="110"/>
      <c r="B45" s="116"/>
      <c r="C45" s="15" t="s">
        <v>6</v>
      </c>
      <c r="D45" s="21" t="s">
        <v>29</v>
      </c>
      <c r="E45" s="22">
        <f t="shared" si="2"/>
        <v>94</v>
      </c>
      <c r="F45" s="21">
        <v>253</v>
      </c>
      <c r="G45" s="69">
        <f t="shared" si="3"/>
        <v>37.15415019762846</v>
      </c>
      <c r="H45" s="19"/>
      <c r="I45" s="22"/>
      <c r="J45" s="47"/>
      <c r="K45" s="22"/>
      <c r="L45" s="47"/>
      <c r="M45" s="22"/>
      <c r="N45" s="58">
        <v>1</v>
      </c>
      <c r="O45" s="22">
        <v>13</v>
      </c>
      <c r="P45" s="18">
        <v>6</v>
      </c>
      <c r="Q45" s="18">
        <v>8</v>
      </c>
      <c r="R45" s="18">
        <v>11</v>
      </c>
      <c r="S45" s="47">
        <v>5</v>
      </c>
      <c r="T45" s="22">
        <v>8</v>
      </c>
      <c r="U45" s="47">
        <v>8</v>
      </c>
      <c r="V45" s="22"/>
      <c r="W45" s="47">
        <v>15</v>
      </c>
      <c r="X45" s="22">
        <v>10</v>
      </c>
      <c r="Y45" s="22">
        <v>9</v>
      </c>
      <c r="Z45" s="40">
        <f t="shared" si="4"/>
        <v>94</v>
      </c>
    </row>
    <row r="46" spans="1:27" s="16" customFormat="1" ht="14.25" thickBot="1">
      <c r="A46" s="111"/>
      <c r="B46" s="117"/>
      <c r="C46" s="41" t="s">
        <v>20</v>
      </c>
      <c r="D46" s="42" t="s">
        <v>35</v>
      </c>
      <c r="E46" s="43">
        <f t="shared" si="2"/>
        <v>119</v>
      </c>
      <c r="F46" s="42">
        <v>253</v>
      </c>
      <c r="G46" s="72">
        <f t="shared" si="3"/>
        <v>47.03557312252965</v>
      </c>
      <c r="H46" s="44"/>
      <c r="I46" s="43"/>
      <c r="J46" s="50"/>
      <c r="K46" s="43"/>
      <c r="L46" s="50"/>
      <c r="M46" s="43"/>
      <c r="N46" s="59">
        <v>28</v>
      </c>
      <c r="O46" s="43">
        <v>9</v>
      </c>
      <c r="P46" s="45">
        <v>21</v>
      </c>
      <c r="Q46" s="45">
        <v>4</v>
      </c>
      <c r="R46" s="45">
        <v>7</v>
      </c>
      <c r="S46" s="50">
        <v>16</v>
      </c>
      <c r="T46" s="43">
        <v>7</v>
      </c>
      <c r="U46" s="50">
        <v>9</v>
      </c>
      <c r="V46" s="43"/>
      <c r="W46" s="50">
        <v>2</v>
      </c>
      <c r="X46" s="43">
        <v>4</v>
      </c>
      <c r="Y46" s="43">
        <v>12</v>
      </c>
      <c r="Z46" s="46">
        <f t="shared" si="4"/>
        <v>119</v>
      </c>
      <c r="AA46" s="16">
        <f>Z42+Z43+Z44+Z45+Z46</f>
        <v>253</v>
      </c>
    </row>
    <row r="47" spans="1:26" s="16" customFormat="1" ht="14.25" customHeight="1">
      <c r="A47" s="109">
        <v>9</v>
      </c>
      <c r="B47" s="112" t="s">
        <v>31</v>
      </c>
      <c r="C47" s="34" t="s">
        <v>3</v>
      </c>
      <c r="D47" s="35" t="s">
        <v>34</v>
      </c>
      <c r="E47" s="63">
        <f t="shared" si="2"/>
        <v>5</v>
      </c>
      <c r="F47" s="35">
        <v>251</v>
      </c>
      <c r="G47" s="68">
        <f t="shared" si="3"/>
        <v>1.9920318725099602</v>
      </c>
      <c r="H47" s="37"/>
      <c r="I47" s="36"/>
      <c r="J47" s="49"/>
      <c r="K47" s="36"/>
      <c r="L47" s="49"/>
      <c r="M47" s="36"/>
      <c r="N47" s="57"/>
      <c r="O47" s="36"/>
      <c r="P47" s="38"/>
      <c r="Q47" s="38">
        <v>3</v>
      </c>
      <c r="R47" s="38">
        <v>2</v>
      </c>
      <c r="S47" s="49"/>
      <c r="T47" s="36"/>
      <c r="U47" s="49"/>
      <c r="V47" s="36"/>
      <c r="W47" s="49"/>
      <c r="X47" s="36"/>
      <c r="Y47" s="36"/>
      <c r="Z47" s="39">
        <f t="shared" si="4"/>
        <v>5</v>
      </c>
    </row>
    <row r="48" spans="1:26" s="16" customFormat="1" ht="13.5">
      <c r="A48" s="110"/>
      <c r="B48" s="113"/>
      <c r="C48" s="15" t="s">
        <v>4</v>
      </c>
      <c r="D48" s="21" t="s">
        <v>15</v>
      </c>
      <c r="E48" s="21">
        <f t="shared" si="2"/>
        <v>6</v>
      </c>
      <c r="F48" s="21">
        <v>251</v>
      </c>
      <c r="G48" s="69">
        <f t="shared" si="3"/>
        <v>2.3904382470119523</v>
      </c>
      <c r="H48" s="19"/>
      <c r="I48" s="22"/>
      <c r="J48" s="47"/>
      <c r="K48" s="22"/>
      <c r="L48" s="47"/>
      <c r="M48" s="22"/>
      <c r="N48" s="58"/>
      <c r="O48" s="22">
        <v>1</v>
      </c>
      <c r="P48" s="18"/>
      <c r="Q48" s="18">
        <v>1</v>
      </c>
      <c r="R48" s="18"/>
      <c r="S48" s="47"/>
      <c r="T48" s="22"/>
      <c r="U48" s="47">
        <v>1</v>
      </c>
      <c r="V48" s="22"/>
      <c r="W48" s="47"/>
      <c r="X48" s="22">
        <v>3</v>
      </c>
      <c r="Y48" s="20"/>
      <c r="Z48" s="40">
        <f t="shared" si="4"/>
        <v>6</v>
      </c>
    </row>
    <row r="49" spans="1:26" s="16" customFormat="1" ht="13.5">
      <c r="A49" s="110"/>
      <c r="B49" s="113"/>
      <c r="C49" s="15" t="s">
        <v>5</v>
      </c>
      <c r="D49" s="21" t="s">
        <v>14</v>
      </c>
      <c r="E49" s="21">
        <f t="shared" si="2"/>
        <v>41</v>
      </c>
      <c r="F49" s="21">
        <v>251</v>
      </c>
      <c r="G49" s="69">
        <f t="shared" si="3"/>
        <v>16.334661354581673</v>
      </c>
      <c r="H49" s="19"/>
      <c r="I49" s="22"/>
      <c r="J49" s="47"/>
      <c r="K49" s="22"/>
      <c r="L49" s="47"/>
      <c r="M49" s="22"/>
      <c r="N49" s="58"/>
      <c r="O49" s="22">
        <v>6</v>
      </c>
      <c r="P49" s="18">
        <v>6</v>
      </c>
      <c r="Q49" s="18">
        <v>3</v>
      </c>
      <c r="R49" s="18">
        <v>2</v>
      </c>
      <c r="S49" s="47"/>
      <c r="T49" s="22">
        <v>1</v>
      </c>
      <c r="U49" s="47">
        <v>5</v>
      </c>
      <c r="V49" s="22"/>
      <c r="W49" s="47">
        <v>4</v>
      </c>
      <c r="X49" s="22">
        <v>11</v>
      </c>
      <c r="Y49" s="20">
        <v>3</v>
      </c>
      <c r="Z49" s="40">
        <f t="shared" si="4"/>
        <v>41</v>
      </c>
    </row>
    <row r="50" spans="1:26" s="16" customFormat="1" ht="13.5">
      <c r="A50" s="110"/>
      <c r="B50" s="113"/>
      <c r="C50" s="15" t="s">
        <v>6</v>
      </c>
      <c r="D50" s="21" t="s">
        <v>29</v>
      </c>
      <c r="E50" s="21">
        <f t="shared" si="2"/>
        <v>85</v>
      </c>
      <c r="F50" s="21">
        <v>251</v>
      </c>
      <c r="G50" s="69">
        <f t="shared" si="3"/>
        <v>33.86454183266932</v>
      </c>
      <c r="H50" s="19"/>
      <c r="I50" s="22"/>
      <c r="J50" s="47"/>
      <c r="K50" s="22"/>
      <c r="L50" s="47"/>
      <c r="M50" s="22"/>
      <c r="N50" s="58">
        <v>2</v>
      </c>
      <c r="O50" s="22">
        <v>7</v>
      </c>
      <c r="P50" s="18">
        <v>8</v>
      </c>
      <c r="Q50" s="18">
        <v>12</v>
      </c>
      <c r="R50" s="18">
        <v>5</v>
      </c>
      <c r="S50" s="47">
        <v>6</v>
      </c>
      <c r="T50" s="22">
        <v>8</v>
      </c>
      <c r="U50" s="47">
        <v>8</v>
      </c>
      <c r="V50" s="22"/>
      <c r="W50" s="47">
        <v>15</v>
      </c>
      <c r="X50" s="22">
        <v>6</v>
      </c>
      <c r="Y50" s="22">
        <v>8</v>
      </c>
      <c r="Z50" s="40">
        <f t="shared" si="4"/>
        <v>85</v>
      </c>
    </row>
    <row r="51" spans="1:27" s="16" customFormat="1" ht="14.25" thickBot="1">
      <c r="A51" s="111"/>
      <c r="B51" s="114"/>
      <c r="C51" s="41" t="s">
        <v>20</v>
      </c>
      <c r="D51" s="42" t="s">
        <v>35</v>
      </c>
      <c r="E51" s="56">
        <f t="shared" si="2"/>
        <v>114</v>
      </c>
      <c r="F51" s="42">
        <v>251</v>
      </c>
      <c r="G51" s="70">
        <f t="shared" si="3"/>
        <v>45.41832669322709</v>
      </c>
      <c r="H51" s="44"/>
      <c r="I51" s="43"/>
      <c r="J51" s="50"/>
      <c r="K51" s="43"/>
      <c r="L51" s="50"/>
      <c r="M51" s="43"/>
      <c r="N51" s="59">
        <v>27</v>
      </c>
      <c r="O51" s="43">
        <v>12</v>
      </c>
      <c r="P51" s="45">
        <v>14</v>
      </c>
      <c r="Q51" s="45">
        <v>4</v>
      </c>
      <c r="R51" s="45">
        <v>12</v>
      </c>
      <c r="S51" s="50">
        <v>15</v>
      </c>
      <c r="T51" s="43">
        <v>7</v>
      </c>
      <c r="U51" s="50">
        <v>7</v>
      </c>
      <c r="V51" s="43"/>
      <c r="W51" s="50">
        <v>2</v>
      </c>
      <c r="X51" s="43">
        <v>3</v>
      </c>
      <c r="Y51" s="43">
        <v>11</v>
      </c>
      <c r="Z51" s="46">
        <f t="shared" si="4"/>
        <v>114</v>
      </c>
      <c r="AA51" s="16">
        <f>Z47+Z48+Z49+Z50+Z51</f>
        <v>251</v>
      </c>
    </row>
    <row r="52" spans="1:26" s="16" customFormat="1" ht="14.25" customHeight="1">
      <c r="A52" s="109">
        <v>10</v>
      </c>
      <c r="B52" s="112" t="s">
        <v>32</v>
      </c>
      <c r="C52" s="34" t="s">
        <v>3</v>
      </c>
      <c r="D52" s="35" t="s">
        <v>34</v>
      </c>
      <c r="E52" s="36">
        <f t="shared" si="2"/>
        <v>5</v>
      </c>
      <c r="F52" s="35">
        <v>249</v>
      </c>
      <c r="G52" s="71">
        <f t="shared" si="3"/>
        <v>2.0080321285140563</v>
      </c>
      <c r="H52" s="37"/>
      <c r="I52" s="36"/>
      <c r="J52" s="49"/>
      <c r="K52" s="36"/>
      <c r="L52" s="49"/>
      <c r="M52" s="36"/>
      <c r="N52" s="57"/>
      <c r="O52" s="36">
        <v>1</v>
      </c>
      <c r="P52" s="38">
        <v>1</v>
      </c>
      <c r="Q52" s="38">
        <v>1</v>
      </c>
      <c r="R52" s="38">
        <v>1</v>
      </c>
      <c r="S52" s="38"/>
      <c r="T52" s="36">
        <v>1</v>
      </c>
      <c r="U52" s="49"/>
      <c r="V52" s="36"/>
      <c r="W52" s="49"/>
      <c r="X52" s="36"/>
      <c r="Y52" s="36"/>
      <c r="Z52" s="39">
        <f t="shared" si="4"/>
        <v>5</v>
      </c>
    </row>
    <row r="53" spans="1:26" s="16" customFormat="1" ht="13.5">
      <c r="A53" s="110"/>
      <c r="B53" s="113"/>
      <c r="C53" s="15" t="s">
        <v>4</v>
      </c>
      <c r="D53" s="21" t="s">
        <v>15</v>
      </c>
      <c r="E53" s="22">
        <f t="shared" si="2"/>
        <v>7</v>
      </c>
      <c r="F53" s="21">
        <v>249</v>
      </c>
      <c r="G53" s="69">
        <f t="shared" si="3"/>
        <v>2.8112449799196786</v>
      </c>
      <c r="H53" s="19"/>
      <c r="I53" s="22"/>
      <c r="J53" s="47"/>
      <c r="K53" s="22"/>
      <c r="L53" s="47"/>
      <c r="M53" s="22"/>
      <c r="N53" s="58"/>
      <c r="O53" s="22">
        <v>1</v>
      </c>
      <c r="P53" s="18">
        <v>3</v>
      </c>
      <c r="Q53" s="18">
        <v>1</v>
      </c>
      <c r="R53" s="18">
        <v>1</v>
      </c>
      <c r="S53" s="18"/>
      <c r="T53" s="22"/>
      <c r="U53" s="47"/>
      <c r="V53" s="22"/>
      <c r="W53" s="47"/>
      <c r="X53" s="22">
        <v>1</v>
      </c>
      <c r="Y53" s="20"/>
      <c r="Z53" s="40">
        <f t="shared" si="4"/>
        <v>7</v>
      </c>
    </row>
    <row r="54" spans="1:26" s="16" customFormat="1" ht="13.5">
      <c r="A54" s="110"/>
      <c r="B54" s="113"/>
      <c r="C54" s="15" t="s">
        <v>5</v>
      </c>
      <c r="D54" s="21" t="s">
        <v>14</v>
      </c>
      <c r="E54" s="22">
        <f t="shared" si="2"/>
        <v>72</v>
      </c>
      <c r="F54" s="21">
        <v>249</v>
      </c>
      <c r="G54" s="69">
        <f t="shared" si="3"/>
        <v>28.915662650602407</v>
      </c>
      <c r="H54" s="19"/>
      <c r="I54" s="22"/>
      <c r="J54" s="47"/>
      <c r="K54" s="22"/>
      <c r="L54" s="47"/>
      <c r="M54" s="22"/>
      <c r="N54" s="58"/>
      <c r="O54" s="22">
        <v>16</v>
      </c>
      <c r="P54" s="18">
        <v>12</v>
      </c>
      <c r="Q54" s="18">
        <v>13</v>
      </c>
      <c r="R54" s="18">
        <v>6</v>
      </c>
      <c r="S54" s="18">
        <v>3</v>
      </c>
      <c r="T54" s="22">
        <v>5</v>
      </c>
      <c r="U54" s="47">
        <v>9</v>
      </c>
      <c r="V54" s="22"/>
      <c r="W54" s="47">
        <v>4</v>
      </c>
      <c r="X54" s="22">
        <v>1</v>
      </c>
      <c r="Y54" s="20">
        <v>3</v>
      </c>
      <c r="Z54" s="40">
        <f t="shared" si="4"/>
        <v>72</v>
      </c>
    </row>
    <row r="55" spans="1:26" s="16" customFormat="1" ht="13.5">
      <c r="A55" s="110"/>
      <c r="B55" s="113"/>
      <c r="C55" s="15" t="s">
        <v>6</v>
      </c>
      <c r="D55" s="21" t="s">
        <v>29</v>
      </c>
      <c r="E55" s="22">
        <f t="shared" si="2"/>
        <v>80</v>
      </c>
      <c r="F55" s="21">
        <v>249</v>
      </c>
      <c r="G55" s="69">
        <f t="shared" si="3"/>
        <v>32.1285140562249</v>
      </c>
      <c r="H55" s="19"/>
      <c r="I55" s="22"/>
      <c r="J55" s="47"/>
      <c r="K55" s="22"/>
      <c r="L55" s="47"/>
      <c r="M55" s="22"/>
      <c r="N55" s="58">
        <v>3</v>
      </c>
      <c r="O55" s="22">
        <v>7</v>
      </c>
      <c r="P55" s="18">
        <v>3</v>
      </c>
      <c r="Q55" s="18">
        <v>8</v>
      </c>
      <c r="R55" s="18">
        <v>3</v>
      </c>
      <c r="S55" s="18">
        <v>7</v>
      </c>
      <c r="T55" s="22">
        <v>5</v>
      </c>
      <c r="U55" s="47">
        <v>9</v>
      </c>
      <c r="V55" s="22"/>
      <c r="W55" s="47">
        <v>14</v>
      </c>
      <c r="X55" s="22">
        <v>10</v>
      </c>
      <c r="Y55" s="22">
        <v>11</v>
      </c>
      <c r="Z55" s="40">
        <f t="shared" si="4"/>
        <v>80</v>
      </c>
    </row>
    <row r="56" spans="1:27" s="16" customFormat="1" ht="14.25" thickBot="1">
      <c r="A56" s="111"/>
      <c r="B56" s="114"/>
      <c r="C56" s="41" t="s">
        <v>20</v>
      </c>
      <c r="D56" s="42" t="s">
        <v>35</v>
      </c>
      <c r="E56" s="43">
        <f t="shared" si="2"/>
        <v>85</v>
      </c>
      <c r="F56" s="42">
        <v>249</v>
      </c>
      <c r="G56" s="72">
        <f t="shared" si="3"/>
        <v>34.13654618473896</v>
      </c>
      <c r="H56" s="44"/>
      <c r="I56" s="43"/>
      <c r="J56" s="50"/>
      <c r="K56" s="43"/>
      <c r="L56" s="50"/>
      <c r="M56" s="43"/>
      <c r="N56" s="59">
        <v>26</v>
      </c>
      <c r="O56" s="43">
        <v>1</v>
      </c>
      <c r="P56" s="45">
        <v>6</v>
      </c>
      <c r="Q56" s="45"/>
      <c r="R56" s="45">
        <v>10</v>
      </c>
      <c r="S56" s="45">
        <v>11</v>
      </c>
      <c r="T56" s="43">
        <v>5</v>
      </c>
      <c r="U56" s="50">
        <v>3</v>
      </c>
      <c r="V56" s="43"/>
      <c r="W56" s="50">
        <v>3</v>
      </c>
      <c r="X56" s="43">
        <v>11</v>
      </c>
      <c r="Y56" s="43">
        <v>9</v>
      </c>
      <c r="Z56" s="46">
        <f t="shared" si="4"/>
        <v>85</v>
      </c>
      <c r="AA56" s="16">
        <f>Z52+Z53+Z54+Z55+Z56</f>
        <v>249</v>
      </c>
    </row>
    <row r="57" spans="1:26" s="16" customFormat="1" ht="14.25" customHeight="1">
      <c r="A57" s="109">
        <v>11</v>
      </c>
      <c r="B57" s="112" t="s">
        <v>33</v>
      </c>
      <c r="C57" s="34" t="s">
        <v>3</v>
      </c>
      <c r="D57" s="35" t="s">
        <v>34</v>
      </c>
      <c r="E57" s="63">
        <f t="shared" si="2"/>
        <v>0</v>
      </c>
      <c r="F57" s="35">
        <v>252</v>
      </c>
      <c r="G57" s="68">
        <f t="shared" si="3"/>
        <v>0</v>
      </c>
      <c r="H57" s="37"/>
      <c r="I57" s="36"/>
      <c r="J57" s="49"/>
      <c r="K57" s="36"/>
      <c r="L57" s="49"/>
      <c r="M57" s="36"/>
      <c r="N57" s="57"/>
      <c r="O57" s="36"/>
      <c r="P57" s="38"/>
      <c r="Q57" s="38"/>
      <c r="R57" s="38"/>
      <c r="S57" s="38"/>
      <c r="T57" s="36"/>
      <c r="U57" s="49"/>
      <c r="V57" s="36"/>
      <c r="W57" s="49"/>
      <c r="X57" s="36"/>
      <c r="Y57" s="36"/>
      <c r="Z57" s="39">
        <f t="shared" si="4"/>
        <v>0</v>
      </c>
    </row>
    <row r="58" spans="1:26" s="16" customFormat="1" ht="13.5">
      <c r="A58" s="110"/>
      <c r="B58" s="113"/>
      <c r="C58" s="15" t="s">
        <v>4</v>
      </c>
      <c r="D58" s="21" t="s">
        <v>15</v>
      </c>
      <c r="E58" s="21">
        <f t="shared" si="2"/>
        <v>6</v>
      </c>
      <c r="F58" s="21">
        <v>252</v>
      </c>
      <c r="G58" s="69">
        <f t="shared" si="3"/>
        <v>2.380952380952381</v>
      </c>
      <c r="H58" s="19"/>
      <c r="I58" s="22"/>
      <c r="J58" s="47"/>
      <c r="K58" s="22"/>
      <c r="L58" s="47"/>
      <c r="M58" s="22"/>
      <c r="N58" s="58"/>
      <c r="O58" s="22"/>
      <c r="P58" s="18">
        <v>1</v>
      </c>
      <c r="Q58" s="18">
        <v>2</v>
      </c>
      <c r="R58" s="18"/>
      <c r="S58" s="18"/>
      <c r="T58" s="22">
        <v>1</v>
      </c>
      <c r="U58" s="47">
        <v>1</v>
      </c>
      <c r="V58" s="22"/>
      <c r="W58" s="47"/>
      <c r="X58" s="22">
        <v>1</v>
      </c>
      <c r="Y58" s="20"/>
      <c r="Z58" s="40">
        <f t="shared" si="4"/>
        <v>6</v>
      </c>
    </row>
    <row r="59" spans="1:26" s="16" customFormat="1" ht="13.5">
      <c r="A59" s="110"/>
      <c r="B59" s="113"/>
      <c r="C59" s="15" t="s">
        <v>5</v>
      </c>
      <c r="D59" s="21" t="s">
        <v>14</v>
      </c>
      <c r="E59" s="21">
        <f t="shared" si="2"/>
        <v>26</v>
      </c>
      <c r="F59" s="21">
        <v>252</v>
      </c>
      <c r="G59" s="69">
        <f t="shared" si="3"/>
        <v>10.317460317460316</v>
      </c>
      <c r="H59" s="19"/>
      <c r="I59" s="22"/>
      <c r="J59" s="47"/>
      <c r="K59" s="22"/>
      <c r="L59" s="47"/>
      <c r="M59" s="22"/>
      <c r="N59" s="58">
        <v>1</v>
      </c>
      <c r="O59" s="22">
        <v>4</v>
      </c>
      <c r="P59" s="18">
        <v>1</v>
      </c>
      <c r="Q59" s="18">
        <v>4</v>
      </c>
      <c r="R59" s="18">
        <v>2</v>
      </c>
      <c r="S59" s="18"/>
      <c r="T59" s="22">
        <v>2</v>
      </c>
      <c r="U59" s="47">
        <v>4</v>
      </c>
      <c r="V59" s="22"/>
      <c r="W59" s="47">
        <v>2</v>
      </c>
      <c r="X59" s="22">
        <v>5</v>
      </c>
      <c r="Y59" s="20">
        <v>1</v>
      </c>
      <c r="Z59" s="40">
        <f t="shared" si="4"/>
        <v>26</v>
      </c>
    </row>
    <row r="60" spans="1:26" s="16" customFormat="1" ht="13.5">
      <c r="A60" s="110"/>
      <c r="B60" s="113"/>
      <c r="C60" s="15" t="s">
        <v>6</v>
      </c>
      <c r="D60" s="21" t="s">
        <v>29</v>
      </c>
      <c r="E60" s="21">
        <f t="shared" si="2"/>
        <v>68</v>
      </c>
      <c r="F60" s="21">
        <v>252</v>
      </c>
      <c r="G60" s="69">
        <f t="shared" si="3"/>
        <v>26.984126984126984</v>
      </c>
      <c r="H60" s="19"/>
      <c r="I60" s="22"/>
      <c r="J60" s="47"/>
      <c r="K60" s="22"/>
      <c r="L60" s="47"/>
      <c r="M60" s="22"/>
      <c r="N60" s="58">
        <v>1</v>
      </c>
      <c r="O60" s="22">
        <v>4</v>
      </c>
      <c r="P60" s="18">
        <v>10</v>
      </c>
      <c r="Q60" s="18">
        <v>8</v>
      </c>
      <c r="R60" s="18">
        <v>3</v>
      </c>
      <c r="S60" s="18">
        <v>1</v>
      </c>
      <c r="T60" s="22">
        <v>5</v>
      </c>
      <c r="U60" s="47">
        <v>11</v>
      </c>
      <c r="V60" s="22"/>
      <c r="W60" s="47">
        <v>11</v>
      </c>
      <c r="X60" s="22">
        <v>7</v>
      </c>
      <c r="Y60" s="22">
        <v>7</v>
      </c>
      <c r="Z60" s="40">
        <f t="shared" si="4"/>
        <v>68</v>
      </c>
    </row>
    <row r="61" spans="1:27" s="16" customFormat="1" ht="14.25" thickBot="1">
      <c r="A61" s="111"/>
      <c r="B61" s="114"/>
      <c r="C61" s="41" t="s">
        <v>20</v>
      </c>
      <c r="D61" s="42" t="s">
        <v>35</v>
      </c>
      <c r="E61" s="56">
        <f t="shared" si="2"/>
        <v>152</v>
      </c>
      <c r="F61" s="42">
        <v>252</v>
      </c>
      <c r="G61" s="70">
        <f t="shared" si="3"/>
        <v>60.317460317460316</v>
      </c>
      <c r="H61" s="44"/>
      <c r="I61" s="43"/>
      <c r="J61" s="50"/>
      <c r="K61" s="43"/>
      <c r="L61" s="50"/>
      <c r="M61" s="43"/>
      <c r="N61" s="59">
        <v>27</v>
      </c>
      <c r="O61" s="43">
        <v>18</v>
      </c>
      <c r="P61" s="45">
        <v>16</v>
      </c>
      <c r="Q61" s="45">
        <v>9</v>
      </c>
      <c r="R61" s="45">
        <v>16</v>
      </c>
      <c r="S61" s="45">
        <v>20</v>
      </c>
      <c r="T61" s="43">
        <v>9</v>
      </c>
      <c r="U61" s="50">
        <v>5</v>
      </c>
      <c r="V61" s="43"/>
      <c r="W61" s="50">
        <v>8</v>
      </c>
      <c r="X61" s="43">
        <v>10</v>
      </c>
      <c r="Y61" s="43">
        <v>14</v>
      </c>
      <c r="Z61" s="46">
        <f t="shared" si="4"/>
        <v>152</v>
      </c>
      <c r="AA61" s="16">
        <f>Z57+Z58+Z59+Z60+Z61</f>
        <v>252</v>
      </c>
    </row>
    <row r="62" spans="1:26" s="16" customFormat="1" ht="14.25" customHeight="1">
      <c r="A62" s="109">
        <v>12</v>
      </c>
      <c r="B62" s="112" t="s">
        <v>49</v>
      </c>
      <c r="C62" s="34" t="s">
        <v>3</v>
      </c>
      <c r="D62" s="35" t="s">
        <v>34</v>
      </c>
      <c r="E62" s="36">
        <f t="shared" si="2"/>
        <v>4</v>
      </c>
      <c r="F62" s="35">
        <v>253</v>
      </c>
      <c r="G62" s="71">
        <f t="shared" si="3"/>
        <v>1.5810276679841897</v>
      </c>
      <c r="H62" s="37"/>
      <c r="I62" s="36"/>
      <c r="J62" s="49"/>
      <c r="K62" s="36"/>
      <c r="L62" s="49"/>
      <c r="M62" s="36"/>
      <c r="N62" s="57"/>
      <c r="O62" s="36"/>
      <c r="P62" s="38"/>
      <c r="Q62" s="38">
        <v>1</v>
      </c>
      <c r="R62" s="38">
        <v>2</v>
      </c>
      <c r="S62" s="38"/>
      <c r="T62" s="36"/>
      <c r="U62" s="49"/>
      <c r="V62" s="36"/>
      <c r="W62" s="49">
        <v>1</v>
      </c>
      <c r="X62" s="36"/>
      <c r="Y62" s="36"/>
      <c r="Z62" s="39">
        <f t="shared" si="4"/>
        <v>4</v>
      </c>
    </row>
    <row r="63" spans="1:26" s="16" customFormat="1" ht="13.5">
      <c r="A63" s="110"/>
      <c r="B63" s="113"/>
      <c r="C63" s="15" t="s">
        <v>4</v>
      </c>
      <c r="D63" s="21" t="s">
        <v>15</v>
      </c>
      <c r="E63" s="22">
        <f t="shared" si="2"/>
        <v>7</v>
      </c>
      <c r="F63" s="21">
        <v>253</v>
      </c>
      <c r="G63" s="69">
        <f t="shared" si="3"/>
        <v>2.766798418972332</v>
      </c>
      <c r="H63" s="19"/>
      <c r="I63" s="22"/>
      <c r="J63" s="47"/>
      <c r="K63" s="22"/>
      <c r="L63" s="47"/>
      <c r="M63" s="22"/>
      <c r="N63" s="58"/>
      <c r="O63" s="22"/>
      <c r="P63" s="18"/>
      <c r="Q63" s="18">
        <v>3</v>
      </c>
      <c r="R63" s="18"/>
      <c r="S63" s="18"/>
      <c r="T63" s="22"/>
      <c r="U63" s="47"/>
      <c r="V63" s="22"/>
      <c r="W63" s="47">
        <v>3</v>
      </c>
      <c r="X63" s="22">
        <v>1</v>
      </c>
      <c r="Y63" s="20"/>
      <c r="Z63" s="40">
        <f t="shared" si="4"/>
        <v>7</v>
      </c>
    </row>
    <row r="64" spans="1:26" s="16" customFormat="1" ht="13.5">
      <c r="A64" s="110"/>
      <c r="B64" s="113"/>
      <c r="C64" s="15" t="s">
        <v>5</v>
      </c>
      <c r="D64" s="21" t="s">
        <v>14</v>
      </c>
      <c r="E64" s="22">
        <f t="shared" si="2"/>
        <v>52</v>
      </c>
      <c r="F64" s="21">
        <v>253</v>
      </c>
      <c r="G64" s="69">
        <f t="shared" si="3"/>
        <v>20.55335968379447</v>
      </c>
      <c r="H64" s="19"/>
      <c r="I64" s="22"/>
      <c r="J64" s="47"/>
      <c r="K64" s="22"/>
      <c r="L64" s="47"/>
      <c r="M64" s="22"/>
      <c r="N64" s="58"/>
      <c r="O64" s="22">
        <v>7</v>
      </c>
      <c r="P64" s="18">
        <v>4</v>
      </c>
      <c r="Q64" s="18">
        <v>5</v>
      </c>
      <c r="R64" s="18">
        <v>4</v>
      </c>
      <c r="S64" s="18">
        <v>2</v>
      </c>
      <c r="T64" s="22">
        <v>4</v>
      </c>
      <c r="U64" s="47">
        <v>8</v>
      </c>
      <c r="V64" s="22"/>
      <c r="W64" s="47">
        <v>6</v>
      </c>
      <c r="X64" s="22">
        <v>11</v>
      </c>
      <c r="Y64" s="20">
        <v>1</v>
      </c>
      <c r="Z64" s="40">
        <f t="shared" si="4"/>
        <v>52</v>
      </c>
    </row>
    <row r="65" spans="1:26" s="16" customFormat="1" ht="13.5">
      <c r="A65" s="110"/>
      <c r="B65" s="113"/>
      <c r="C65" s="15" t="s">
        <v>6</v>
      </c>
      <c r="D65" s="21" t="s">
        <v>29</v>
      </c>
      <c r="E65" s="22">
        <f t="shared" si="2"/>
        <v>88</v>
      </c>
      <c r="F65" s="21">
        <v>253</v>
      </c>
      <c r="G65" s="69">
        <f t="shared" si="3"/>
        <v>34.78260869565217</v>
      </c>
      <c r="H65" s="19"/>
      <c r="I65" s="22"/>
      <c r="J65" s="47"/>
      <c r="K65" s="22"/>
      <c r="L65" s="47"/>
      <c r="M65" s="22"/>
      <c r="N65" s="58">
        <v>3</v>
      </c>
      <c r="O65" s="22">
        <v>9</v>
      </c>
      <c r="P65" s="18">
        <v>10</v>
      </c>
      <c r="Q65" s="18">
        <v>6</v>
      </c>
      <c r="R65" s="18">
        <v>10</v>
      </c>
      <c r="S65" s="18">
        <v>7</v>
      </c>
      <c r="T65" s="22">
        <v>11</v>
      </c>
      <c r="U65" s="47">
        <v>9</v>
      </c>
      <c r="V65" s="22"/>
      <c r="W65" s="47">
        <v>8</v>
      </c>
      <c r="X65" s="22">
        <v>6</v>
      </c>
      <c r="Y65" s="22">
        <v>9</v>
      </c>
      <c r="Z65" s="40">
        <f t="shared" si="4"/>
        <v>88</v>
      </c>
    </row>
    <row r="66" spans="1:27" s="16" customFormat="1" ht="14.25" thickBot="1">
      <c r="A66" s="111"/>
      <c r="B66" s="114"/>
      <c r="C66" s="41" t="s">
        <v>20</v>
      </c>
      <c r="D66" s="42" t="s">
        <v>35</v>
      </c>
      <c r="E66" s="43">
        <f t="shared" si="2"/>
        <v>102</v>
      </c>
      <c r="F66" s="42">
        <v>253</v>
      </c>
      <c r="G66" s="72">
        <f t="shared" si="3"/>
        <v>40.316205533596836</v>
      </c>
      <c r="H66" s="44"/>
      <c r="I66" s="43"/>
      <c r="J66" s="50"/>
      <c r="K66" s="43"/>
      <c r="L66" s="50"/>
      <c r="M66" s="43"/>
      <c r="N66" s="59">
        <v>26</v>
      </c>
      <c r="O66" s="43">
        <v>10</v>
      </c>
      <c r="P66" s="45">
        <v>14</v>
      </c>
      <c r="Q66" s="45">
        <v>8</v>
      </c>
      <c r="R66" s="45">
        <v>5</v>
      </c>
      <c r="S66" s="45">
        <v>12</v>
      </c>
      <c r="T66" s="43">
        <v>3</v>
      </c>
      <c r="U66" s="50">
        <v>4</v>
      </c>
      <c r="V66" s="43"/>
      <c r="W66" s="50">
        <v>3</v>
      </c>
      <c r="X66" s="43">
        <v>5</v>
      </c>
      <c r="Y66" s="43">
        <v>12</v>
      </c>
      <c r="Z66" s="46">
        <f t="shared" si="4"/>
        <v>102</v>
      </c>
      <c r="AA66" s="16">
        <f>Z62+Z63+Z64+Z65+Z66</f>
        <v>253</v>
      </c>
    </row>
    <row r="67" spans="1:26" s="16" customFormat="1" ht="14.25" customHeight="1">
      <c r="A67" s="109">
        <v>13</v>
      </c>
      <c r="B67" s="112" t="s">
        <v>50</v>
      </c>
      <c r="C67" s="34" t="s">
        <v>3</v>
      </c>
      <c r="D67" s="35" t="s">
        <v>34</v>
      </c>
      <c r="E67" s="63">
        <f t="shared" si="2"/>
        <v>7</v>
      </c>
      <c r="F67" s="35">
        <v>249</v>
      </c>
      <c r="G67" s="68">
        <f t="shared" si="3"/>
        <v>2.8112449799196786</v>
      </c>
      <c r="H67" s="37"/>
      <c r="I67" s="36"/>
      <c r="J67" s="49"/>
      <c r="K67" s="36"/>
      <c r="L67" s="49"/>
      <c r="M67" s="36"/>
      <c r="N67" s="57"/>
      <c r="O67" s="36"/>
      <c r="P67" s="38"/>
      <c r="Q67" s="38">
        <v>2</v>
      </c>
      <c r="R67" s="38">
        <v>3</v>
      </c>
      <c r="S67" s="38"/>
      <c r="T67" s="36"/>
      <c r="U67" s="49"/>
      <c r="V67" s="36"/>
      <c r="W67" s="49"/>
      <c r="X67" s="36">
        <v>2</v>
      </c>
      <c r="Y67" s="36"/>
      <c r="Z67" s="39">
        <f t="shared" si="4"/>
        <v>7</v>
      </c>
    </row>
    <row r="68" spans="1:26" s="16" customFormat="1" ht="13.5">
      <c r="A68" s="110"/>
      <c r="B68" s="113"/>
      <c r="C68" s="15" t="s">
        <v>4</v>
      </c>
      <c r="D68" s="21" t="s">
        <v>15</v>
      </c>
      <c r="E68" s="21">
        <f t="shared" si="2"/>
        <v>4</v>
      </c>
      <c r="F68" s="21">
        <v>249</v>
      </c>
      <c r="G68" s="69">
        <f t="shared" si="3"/>
        <v>1.6064257028112447</v>
      </c>
      <c r="H68" s="19"/>
      <c r="I68" s="22"/>
      <c r="J68" s="47"/>
      <c r="K68" s="22"/>
      <c r="L68" s="47"/>
      <c r="M68" s="22"/>
      <c r="N68" s="58"/>
      <c r="O68" s="22"/>
      <c r="P68" s="18"/>
      <c r="Q68" s="18"/>
      <c r="R68" s="18"/>
      <c r="S68" s="18"/>
      <c r="T68" s="22"/>
      <c r="U68" s="47">
        <v>2</v>
      </c>
      <c r="V68" s="22"/>
      <c r="W68" s="47"/>
      <c r="X68" s="22">
        <v>2</v>
      </c>
      <c r="Y68" s="20"/>
      <c r="Z68" s="40">
        <f t="shared" si="4"/>
        <v>4</v>
      </c>
    </row>
    <row r="69" spans="1:26" s="16" customFormat="1" ht="13.5">
      <c r="A69" s="110"/>
      <c r="B69" s="113"/>
      <c r="C69" s="15" t="s">
        <v>5</v>
      </c>
      <c r="D69" s="21" t="s">
        <v>14</v>
      </c>
      <c r="E69" s="21">
        <f t="shared" si="2"/>
        <v>39</v>
      </c>
      <c r="F69" s="21">
        <v>249</v>
      </c>
      <c r="G69" s="69">
        <f t="shared" si="3"/>
        <v>15.66265060240964</v>
      </c>
      <c r="H69" s="19"/>
      <c r="I69" s="22"/>
      <c r="J69" s="47"/>
      <c r="K69" s="22"/>
      <c r="L69" s="47"/>
      <c r="M69" s="22"/>
      <c r="N69" s="58"/>
      <c r="O69" s="22">
        <v>5</v>
      </c>
      <c r="P69" s="18">
        <v>4</v>
      </c>
      <c r="Q69" s="18">
        <v>6</v>
      </c>
      <c r="R69" s="18">
        <v>4</v>
      </c>
      <c r="S69" s="18">
        <v>1</v>
      </c>
      <c r="T69" s="22">
        <v>5</v>
      </c>
      <c r="U69" s="47">
        <v>3</v>
      </c>
      <c r="V69" s="22"/>
      <c r="W69" s="47">
        <v>4</v>
      </c>
      <c r="X69" s="22">
        <v>5</v>
      </c>
      <c r="Y69" s="20">
        <v>2</v>
      </c>
      <c r="Z69" s="40">
        <f t="shared" si="4"/>
        <v>39</v>
      </c>
    </row>
    <row r="70" spans="1:26" s="16" customFormat="1" ht="13.5">
      <c r="A70" s="110"/>
      <c r="B70" s="113"/>
      <c r="C70" s="15" t="s">
        <v>6</v>
      </c>
      <c r="D70" s="21" t="s">
        <v>29</v>
      </c>
      <c r="E70" s="21">
        <f t="shared" si="2"/>
        <v>54</v>
      </c>
      <c r="F70" s="21">
        <v>249</v>
      </c>
      <c r="G70" s="69">
        <f t="shared" si="3"/>
        <v>21.686746987951807</v>
      </c>
      <c r="H70" s="19"/>
      <c r="I70" s="22"/>
      <c r="J70" s="47"/>
      <c r="K70" s="22"/>
      <c r="L70" s="47"/>
      <c r="M70" s="22"/>
      <c r="N70" s="58">
        <v>1</v>
      </c>
      <c r="O70" s="22">
        <v>4</v>
      </c>
      <c r="P70" s="18">
        <v>7</v>
      </c>
      <c r="Q70" s="18">
        <v>7</v>
      </c>
      <c r="R70" s="18">
        <v>3</v>
      </c>
      <c r="S70" s="18">
        <v>6</v>
      </c>
      <c r="T70" s="22">
        <v>4</v>
      </c>
      <c r="U70" s="47">
        <v>5</v>
      </c>
      <c r="V70" s="22"/>
      <c r="W70" s="47">
        <v>8</v>
      </c>
      <c r="X70" s="22">
        <v>6</v>
      </c>
      <c r="Y70" s="22">
        <v>3</v>
      </c>
      <c r="Z70" s="40">
        <f t="shared" si="4"/>
        <v>54</v>
      </c>
    </row>
    <row r="71" spans="1:27" s="16" customFormat="1" ht="14.25" thickBot="1">
      <c r="A71" s="111"/>
      <c r="B71" s="114"/>
      <c r="C71" s="41" t="s">
        <v>20</v>
      </c>
      <c r="D71" s="42" t="s">
        <v>35</v>
      </c>
      <c r="E71" s="56">
        <f t="shared" si="2"/>
        <v>145</v>
      </c>
      <c r="F71" s="42">
        <v>249</v>
      </c>
      <c r="G71" s="70">
        <f aca="true" t="shared" si="5" ref="G71:G76">E71/F71*100</f>
        <v>58.23293172690763</v>
      </c>
      <c r="H71" s="44"/>
      <c r="I71" s="43"/>
      <c r="J71" s="50"/>
      <c r="K71" s="43"/>
      <c r="L71" s="50"/>
      <c r="M71" s="43"/>
      <c r="N71" s="59">
        <v>28</v>
      </c>
      <c r="O71" s="43">
        <v>17</v>
      </c>
      <c r="P71" s="45">
        <v>17</v>
      </c>
      <c r="Q71" s="45">
        <v>8</v>
      </c>
      <c r="R71" s="45">
        <v>11</v>
      </c>
      <c r="S71" s="45">
        <v>14</v>
      </c>
      <c r="T71" s="43">
        <v>8</v>
      </c>
      <c r="U71" s="50">
        <v>11</v>
      </c>
      <c r="V71" s="43"/>
      <c r="W71" s="50">
        <v>9</v>
      </c>
      <c r="X71" s="43">
        <v>5</v>
      </c>
      <c r="Y71" s="43">
        <v>17</v>
      </c>
      <c r="Z71" s="46">
        <f aca="true" t="shared" si="6" ref="Z71:Z76">SUM(H71:Y71)</f>
        <v>145</v>
      </c>
      <c r="AA71" s="16">
        <f>Z67+Z68+Z69+Z70+Z71</f>
        <v>249</v>
      </c>
    </row>
    <row r="72" spans="1:26" s="16" customFormat="1" ht="14.25" customHeight="1">
      <c r="A72" s="109">
        <v>14</v>
      </c>
      <c r="B72" s="112" t="s">
        <v>51</v>
      </c>
      <c r="C72" s="34" t="s">
        <v>3</v>
      </c>
      <c r="D72" s="35" t="s">
        <v>34</v>
      </c>
      <c r="E72" s="36">
        <f t="shared" si="2"/>
        <v>9</v>
      </c>
      <c r="F72" s="35">
        <v>253</v>
      </c>
      <c r="G72" s="71">
        <f t="shared" si="5"/>
        <v>3.557312252964427</v>
      </c>
      <c r="H72" s="37"/>
      <c r="I72" s="36"/>
      <c r="J72" s="49"/>
      <c r="K72" s="36"/>
      <c r="L72" s="49"/>
      <c r="M72" s="36"/>
      <c r="N72" s="57"/>
      <c r="O72" s="36"/>
      <c r="P72" s="38"/>
      <c r="Q72" s="38">
        <v>4</v>
      </c>
      <c r="R72" s="38">
        <v>1</v>
      </c>
      <c r="S72" s="38"/>
      <c r="T72" s="36"/>
      <c r="U72" s="49">
        <v>1</v>
      </c>
      <c r="V72" s="36"/>
      <c r="W72" s="49"/>
      <c r="X72" s="36">
        <v>3</v>
      </c>
      <c r="Y72" s="36"/>
      <c r="Z72" s="39">
        <f t="shared" si="6"/>
        <v>9</v>
      </c>
    </row>
    <row r="73" spans="1:26" s="16" customFormat="1" ht="13.5">
      <c r="A73" s="110"/>
      <c r="B73" s="113"/>
      <c r="C73" s="15" t="s">
        <v>4</v>
      </c>
      <c r="D73" s="21" t="s">
        <v>15</v>
      </c>
      <c r="E73" s="22">
        <f t="shared" si="2"/>
        <v>6</v>
      </c>
      <c r="F73" s="21">
        <v>253</v>
      </c>
      <c r="G73" s="69">
        <f t="shared" si="5"/>
        <v>2.371541501976284</v>
      </c>
      <c r="H73" s="19"/>
      <c r="I73" s="22"/>
      <c r="J73" s="47"/>
      <c r="K73" s="22"/>
      <c r="L73" s="47"/>
      <c r="M73" s="22"/>
      <c r="N73" s="58"/>
      <c r="O73" s="22"/>
      <c r="P73" s="18"/>
      <c r="Q73" s="18"/>
      <c r="R73" s="18"/>
      <c r="S73" s="18"/>
      <c r="T73" s="22"/>
      <c r="U73" s="47">
        <v>1</v>
      </c>
      <c r="V73" s="22"/>
      <c r="W73" s="47">
        <v>1</v>
      </c>
      <c r="X73" s="22">
        <v>4</v>
      </c>
      <c r="Y73" s="20"/>
      <c r="Z73" s="40">
        <f t="shared" si="6"/>
        <v>6</v>
      </c>
    </row>
    <row r="74" spans="1:26" s="16" customFormat="1" ht="13.5">
      <c r="A74" s="110"/>
      <c r="B74" s="113"/>
      <c r="C74" s="15" t="s">
        <v>5</v>
      </c>
      <c r="D74" s="21" t="s">
        <v>14</v>
      </c>
      <c r="E74" s="22">
        <f t="shared" si="2"/>
        <v>31</v>
      </c>
      <c r="F74" s="21">
        <v>253</v>
      </c>
      <c r="G74" s="69">
        <f t="shared" si="5"/>
        <v>12.25296442687747</v>
      </c>
      <c r="H74" s="19"/>
      <c r="I74" s="22"/>
      <c r="J74" s="47"/>
      <c r="K74" s="22"/>
      <c r="L74" s="47"/>
      <c r="M74" s="22"/>
      <c r="N74" s="58"/>
      <c r="O74" s="22"/>
      <c r="P74" s="18"/>
      <c r="Q74" s="18">
        <v>2</v>
      </c>
      <c r="R74" s="18">
        <v>5</v>
      </c>
      <c r="S74" s="18">
        <v>1</v>
      </c>
      <c r="T74" s="22">
        <v>3</v>
      </c>
      <c r="U74" s="47">
        <v>3</v>
      </c>
      <c r="V74" s="22"/>
      <c r="W74" s="47">
        <v>4</v>
      </c>
      <c r="X74" s="22">
        <v>11</v>
      </c>
      <c r="Y74" s="20">
        <v>2</v>
      </c>
      <c r="Z74" s="40">
        <f t="shared" si="6"/>
        <v>31</v>
      </c>
    </row>
    <row r="75" spans="1:26" s="16" customFormat="1" ht="13.5">
      <c r="A75" s="110"/>
      <c r="B75" s="113"/>
      <c r="C75" s="15" t="s">
        <v>6</v>
      </c>
      <c r="D75" s="21" t="s">
        <v>29</v>
      </c>
      <c r="E75" s="22">
        <f t="shared" si="2"/>
        <v>40</v>
      </c>
      <c r="F75" s="21">
        <v>253</v>
      </c>
      <c r="G75" s="69">
        <f t="shared" si="5"/>
        <v>15.810276679841898</v>
      </c>
      <c r="H75" s="19"/>
      <c r="I75" s="22"/>
      <c r="J75" s="47"/>
      <c r="K75" s="22"/>
      <c r="L75" s="47"/>
      <c r="M75" s="22"/>
      <c r="N75" s="58"/>
      <c r="O75" s="22">
        <v>3</v>
      </c>
      <c r="P75" s="18">
        <v>2</v>
      </c>
      <c r="Q75" s="18">
        <v>4</v>
      </c>
      <c r="R75" s="18">
        <v>4</v>
      </c>
      <c r="S75" s="18">
        <v>3</v>
      </c>
      <c r="T75" s="22">
        <v>2</v>
      </c>
      <c r="U75" s="47">
        <v>1</v>
      </c>
      <c r="V75" s="22"/>
      <c r="W75" s="47">
        <v>7</v>
      </c>
      <c r="X75" s="22">
        <v>3</v>
      </c>
      <c r="Y75" s="22">
        <v>11</v>
      </c>
      <c r="Z75" s="40">
        <f t="shared" si="6"/>
        <v>40</v>
      </c>
    </row>
    <row r="76" spans="1:27" s="16" customFormat="1" ht="14.25" thickBot="1">
      <c r="A76" s="111"/>
      <c r="B76" s="114"/>
      <c r="C76" s="41" t="s">
        <v>20</v>
      </c>
      <c r="D76" s="42" t="s">
        <v>35</v>
      </c>
      <c r="E76" s="43">
        <f t="shared" si="2"/>
        <v>167</v>
      </c>
      <c r="F76" s="42">
        <v>253</v>
      </c>
      <c r="G76" s="72">
        <f t="shared" si="5"/>
        <v>66.00790513833992</v>
      </c>
      <c r="H76" s="44"/>
      <c r="I76" s="43"/>
      <c r="J76" s="50"/>
      <c r="K76" s="43"/>
      <c r="L76" s="50"/>
      <c r="M76" s="43"/>
      <c r="N76" s="59">
        <v>29</v>
      </c>
      <c r="O76" s="43">
        <v>23</v>
      </c>
      <c r="P76" s="45">
        <v>26</v>
      </c>
      <c r="Q76" s="45">
        <v>13</v>
      </c>
      <c r="R76" s="45">
        <v>11</v>
      </c>
      <c r="S76" s="45">
        <v>17</v>
      </c>
      <c r="T76" s="43">
        <v>13</v>
      </c>
      <c r="U76" s="50">
        <v>15</v>
      </c>
      <c r="V76" s="43"/>
      <c r="W76" s="50">
        <v>9</v>
      </c>
      <c r="X76" s="43">
        <v>2</v>
      </c>
      <c r="Y76" s="43">
        <v>9</v>
      </c>
      <c r="Z76" s="46">
        <f t="shared" si="6"/>
        <v>167</v>
      </c>
      <c r="AA76" s="16">
        <f>Z72+Z73+Z74+Z76</f>
        <v>213</v>
      </c>
    </row>
    <row r="77" spans="5:14" ht="14.25" thickBot="1">
      <c r="E77" s="64"/>
      <c r="G77" s="73"/>
      <c r="N77" s="60"/>
    </row>
    <row r="78" spans="1:26" s="16" customFormat="1" ht="14.25" customHeight="1">
      <c r="A78" s="118" t="s">
        <v>25</v>
      </c>
      <c r="B78" s="112" t="s">
        <v>52</v>
      </c>
      <c r="C78" s="34" t="s">
        <v>3</v>
      </c>
      <c r="D78" s="35" t="s">
        <v>53</v>
      </c>
      <c r="E78" s="36">
        <f>Z78</f>
        <v>65</v>
      </c>
      <c r="F78" s="35">
        <v>457</v>
      </c>
      <c r="G78" s="71">
        <f>E78/F78*100</f>
        <v>14.22319474835886</v>
      </c>
      <c r="H78" s="37"/>
      <c r="I78" s="36"/>
      <c r="J78" s="49"/>
      <c r="K78" s="36"/>
      <c r="L78" s="49"/>
      <c r="M78" s="36"/>
      <c r="N78" s="57">
        <v>5</v>
      </c>
      <c r="O78" s="36">
        <v>2</v>
      </c>
      <c r="P78" s="38">
        <v>2</v>
      </c>
      <c r="Q78" s="38">
        <v>6</v>
      </c>
      <c r="R78" s="38">
        <v>8</v>
      </c>
      <c r="S78" s="38">
        <v>12</v>
      </c>
      <c r="T78" s="36">
        <v>7</v>
      </c>
      <c r="U78" s="49">
        <v>7</v>
      </c>
      <c r="V78" s="36"/>
      <c r="W78" s="49">
        <v>11</v>
      </c>
      <c r="X78" s="36">
        <v>5</v>
      </c>
      <c r="Y78" s="36"/>
      <c r="Z78" s="39">
        <f>SUM(H78:Y78)</f>
        <v>65</v>
      </c>
    </row>
    <row r="79" spans="1:26" s="16" customFormat="1" ht="13.5">
      <c r="A79" s="119"/>
      <c r="B79" s="113"/>
      <c r="C79" s="15" t="s">
        <v>4</v>
      </c>
      <c r="D79" s="21" t="s">
        <v>54</v>
      </c>
      <c r="E79" s="22">
        <f>Z79</f>
        <v>103</v>
      </c>
      <c r="F79" s="21">
        <v>457</v>
      </c>
      <c r="G79" s="69">
        <f>E79/F79*100</f>
        <v>22.538293216630198</v>
      </c>
      <c r="H79" s="19"/>
      <c r="I79" s="22"/>
      <c r="J79" s="47"/>
      <c r="K79" s="22"/>
      <c r="L79" s="47"/>
      <c r="M79" s="22"/>
      <c r="N79" s="58">
        <v>21</v>
      </c>
      <c r="O79" s="22">
        <v>14</v>
      </c>
      <c r="P79" s="18">
        <v>15</v>
      </c>
      <c r="Q79" s="18">
        <v>6</v>
      </c>
      <c r="R79" s="18">
        <v>1</v>
      </c>
      <c r="S79" s="18">
        <v>17</v>
      </c>
      <c r="T79" s="22">
        <v>8</v>
      </c>
      <c r="U79" s="47">
        <v>9</v>
      </c>
      <c r="V79" s="22"/>
      <c r="W79" s="47">
        <v>7</v>
      </c>
      <c r="X79" s="22">
        <v>5</v>
      </c>
      <c r="Y79" s="20"/>
      <c r="Z79" s="40">
        <f>SUM(H79:Y79)</f>
        <v>103</v>
      </c>
    </row>
    <row r="80" spans="1:26" s="16" customFormat="1" ht="13.5">
      <c r="A80" s="119"/>
      <c r="B80" s="113"/>
      <c r="C80" s="15" t="s">
        <v>5</v>
      </c>
      <c r="D80" s="21" t="s">
        <v>55</v>
      </c>
      <c r="E80" s="22">
        <f>Z80</f>
        <v>130</v>
      </c>
      <c r="F80" s="21">
        <v>457</v>
      </c>
      <c r="G80" s="69">
        <f>E80/F80*100</f>
        <v>28.44638949671772</v>
      </c>
      <c r="H80" s="19"/>
      <c r="I80" s="22"/>
      <c r="J80" s="47"/>
      <c r="K80" s="22"/>
      <c r="L80" s="47"/>
      <c r="M80" s="22"/>
      <c r="N80" s="58">
        <v>13</v>
      </c>
      <c r="O80" s="22">
        <v>21</v>
      </c>
      <c r="P80" s="18">
        <v>20</v>
      </c>
      <c r="Q80" s="18">
        <v>8</v>
      </c>
      <c r="R80" s="18">
        <v>7</v>
      </c>
      <c r="S80" s="18">
        <v>20</v>
      </c>
      <c r="T80" s="22">
        <v>11</v>
      </c>
      <c r="U80" s="47">
        <v>7</v>
      </c>
      <c r="V80" s="22"/>
      <c r="W80" s="47">
        <v>17</v>
      </c>
      <c r="X80" s="22">
        <v>6</v>
      </c>
      <c r="Y80" s="20"/>
      <c r="Z80" s="40">
        <f>SUM(H80:Y80)</f>
        <v>130</v>
      </c>
    </row>
    <row r="81" spans="1:26" s="16" customFormat="1" ht="13.5">
      <c r="A81" s="119"/>
      <c r="B81" s="113"/>
      <c r="C81" s="15" t="s">
        <v>6</v>
      </c>
      <c r="D81" s="21" t="s">
        <v>56</v>
      </c>
      <c r="E81" s="22">
        <f>Z81</f>
        <v>141</v>
      </c>
      <c r="F81" s="21">
        <v>457</v>
      </c>
      <c r="G81" s="69">
        <f>E81/F81*100</f>
        <v>30.85339168490153</v>
      </c>
      <c r="H81" s="19"/>
      <c r="I81" s="22"/>
      <c r="J81" s="47"/>
      <c r="K81" s="22"/>
      <c r="L81" s="47"/>
      <c r="M81" s="22"/>
      <c r="N81" s="58">
        <v>23</v>
      </c>
      <c r="O81" s="22">
        <v>21</v>
      </c>
      <c r="P81" s="18">
        <v>24</v>
      </c>
      <c r="Q81" s="18">
        <v>10</v>
      </c>
      <c r="R81" s="18">
        <v>11</v>
      </c>
      <c r="S81" s="18">
        <v>17</v>
      </c>
      <c r="T81" s="22">
        <v>10</v>
      </c>
      <c r="U81" s="47">
        <v>12</v>
      </c>
      <c r="V81" s="22"/>
      <c r="W81" s="47">
        <v>8</v>
      </c>
      <c r="X81" s="22">
        <v>5</v>
      </c>
      <c r="Y81" s="22"/>
      <c r="Z81" s="40">
        <f>SUM(H81:Y81)</f>
        <v>141</v>
      </c>
    </row>
    <row r="82" spans="1:27" s="16" customFormat="1" ht="14.25" thickBot="1">
      <c r="A82" s="120"/>
      <c r="B82" s="114"/>
      <c r="C82" s="41" t="s">
        <v>20</v>
      </c>
      <c r="D82" s="42" t="s">
        <v>57</v>
      </c>
      <c r="E82" s="43">
        <f>Z82</f>
        <v>18</v>
      </c>
      <c r="F82" s="42">
        <v>457</v>
      </c>
      <c r="G82" s="70">
        <f>E82/F82*100</f>
        <v>3.938730853391685</v>
      </c>
      <c r="H82" s="44"/>
      <c r="I82" s="43"/>
      <c r="J82" s="50"/>
      <c r="K82" s="43"/>
      <c r="L82" s="50"/>
      <c r="M82" s="43"/>
      <c r="N82" s="59">
        <v>2</v>
      </c>
      <c r="O82" s="43">
        <v>1</v>
      </c>
      <c r="P82" s="45"/>
      <c r="Q82" s="45">
        <v>8</v>
      </c>
      <c r="R82" s="45">
        <v>4</v>
      </c>
      <c r="S82" s="45"/>
      <c r="T82" s="43">
        <v>1</v>
      </c>
      <c r="U82" s="50">
        <v>2</v>
      </c>
      <c r="V82" s="43"/>
      <c r="W82" s="50"/>
      <c r="X82" s="43"/>
      <c r="Y82" s="43"/>
      <c r="Z82" s="46">
        <f>SUM(H82:Y82)</f>
        <v>18</v>
      </c>
      <c r="AA82" s="16">
        <f>Z78+Z79+Z80+Z81+Z82</f>
        <v>457</v>
      </c>
    </row>
    <row r="83" spans="1:26" ht="13.5">
      <c r="A83" s="51"/>
      <c r="B83" s="52"/>
      <c r="C83" s="53"/>
      <c r="D83" s="52"/>
      <c r="E83" s="62"/>
      <c r="F83" s="52"/>
      <c r="G83" s="52"/>
      <c r="H83" s="52"/>
      <c r="I83" s="52"/>
      <c r="J83" s="54"/>
      <c r="K83" s="55"/>
      <c r="L83" s="55"/>
      <c r="M83" s="55"/>
      <c r="N83" s="61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</sheetData>
  <sheetProtection/>
  <mergeCells count="41">
    <mergeCell ref="A67:A71"/>
    <mergeCell ref="B67:B71"/>
    <mergeCell ref="A72:A76"/>
    <mergeCell ref="B72:B76"/>
    <mergeCell ref="A78:A82"/>
    <mergeCell ref="B78:B82"/>
    <mergeCell ref="A52:A56"/>
    <mergeCell ref="B52:B56"/>
    <mergeCell ref="A57:A61"/>
    <mergeCell ref="B57:B61"/>
    <mergeCell ref="A62:A66"/>
    <mergeCell ref="B62:B66"/>
    <mergeCell ref="A37:A41"/>
    <mergeCell ref="B37:B41"/>
    <mergeCell ref="A42:A46"/>
    <mergeCell ref="B42:B46"/>
    <mergeCell ref="A47:A51"/>
    <mergeCell ref="B47:B51"/>
    <mergeCell ref="A22:A26"/>
    <mergeCell ref="B22:B26"/>
    <mergeCell ref="A27:A31"/>
    <mergeCell ref="B27:B31"/>
    <mergeCell ref="A32:A36"/>
    <mergeCell ref="B32:B36"/>
    <mergeCell ref="H5:X5"/>
    <mergeCell ref="A7:A11"/>
    <mergeCell ref="B7:B11"/>
    <mergeCell ref="A12:A16"/>
    <mergeCell ref="B12:B16"/>
    <mergeCell ref="A17:A21"/>
    <mergeCell ref="B17:B21"/>
    <mergeCell ref="A1:G1"/>
    <mergeCell ref="A3:G3"/>
    <mergeCell ref="N3:U3"/>
    <mergeCell ref="A5:A6"/>
    <mergeCell ref="B5:B6"/>
    <mergeCell ref="C5:C6"/>
    <mergeCell ref="D5:D6"/>
    <mergeCell ref="E5:E6"/>
    <mergeCell ref="F5:F6"/>
    <mergeCell ref="G5:G6"/>
  </mergeCells>
  <printOptions/>
  <pageMargins left="0.35" right="0.4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D2" sqref="D1:D16384"/>
    </sheetView>
  </sheetViews>
  <sheetFormatPr defaultColWidth="8.88671875" defaultRowHeight="13.5"/>
  <cols>
    <col min="4" max="4" width="79.3359375" style="0" customWidth="1"/>
  </cols>
  <sheetData>
    <row r="1" spans="1:4" ht="19.5" customHeight="1">
      <c r="A1" s="121" t="s">
        <v>145</v>
      </c>
      <c r="B1" s="121"/>
      <c r="C1" s="121"/>
      <c r="D1" s="121"/>
    </row>
    <row r="2" ht="6.75" customHeight="1">
      <c r="D2" s="9"/>
    </row>
    <row r="3" spans="1:4" ht="48" customHeight="1">
      <c r="A3" s="125">
        <v>1</v>
      </c>
      <c r="B3" s="140" t="s">
        <v>150</v>
      </c>
      <c r="C3" s="125" t="s">
        <v>43</v>
      </c>
      <c r="D3" s="65" t="s">
        <v>72</v>
      </c>
    </row>
    <row r="4" spans="1:4" ht="39.75" customHeight="1">
      <c r="A4" s="126"/>
      <c r="B4" s="141"/>
      <c r="C4" s="126"/>
      <c r="D4" s="65" t="s">
        <v>63</v>
      </c>
    </row>
    <row r="5" spans="1:4" ht="44.25" customHeight="1">
      <c r="A5" s="126"/>
      <c r="B5" s="141"/>
      <c r="C5" s="126"/>
      <c r="D5" s="65" t="s">
        <v>80</v>
      </c>
    </row>
    <row r="6" spans="1:4" ht="84" customHeight="1">
      <c r="A6" s="126"/>
      <c r="B6" s="141"/>
      <c r="C6" s="126"/>
      <c r="D6" s="65" t="s">
        <v>116</v>
      </c>
    </row>
    <row r="7" spans="1:4" ht="34.5" customHeight="1">
      <c r="A7" s="126"/>
      <c r="B7" s="141"/>
      <c r="C7" s="126"/>
      <c r="D7" s="65" t="s">
        <v>68</v>
      </c>
    </row>
    <row r="8" spans="1:4" ht="23.25" customHeight="1">
      <c r="A8" s="126"/>
      <c r="B8" s="141"/>
      <c r="C8" s="126"/>
      <c r="D8" s="65" t="s">
        <v>117</v>
      </c>
    </row>
    <row r="9" spans="1:4" ht="33.75" customHeight="1">
      <c r="A9" s="126"/>
      <c r="B9" s="141"/>
      <c r="C9" s="126"/>
      <c r="D9" s="65" t="s">
        <v>86</v>
      </c>
    </row>
    <row r="10" spans="1:4" ht="35.25" customHeight="1">
      <c r="A10" s="126"/>
      <c r="B10" s="141"/>
      <c r="C10" s="126"/>
      <c r="D10" s="65" t="s">
        <v>92</v>
      </c>
    </row>
    <row r="11" spans="1:4" ht="30.75" customHeight="1">
      <c r="A11" s="126"/>
      <c r="B11" s="141"/>
      <c r="C11" s="126"/>
      <c r="D11" s="65" t="s">
        <v>95</v>
      </c>
    </row>
    <row r="12" spans="1:4" ht="23.25" customHeight="1">
      <c r="A12" s="126"/>
      <c r="B12" s="141"/>
      <c r="C12" s="127"/>
      <c r="D12" s="6" t="s">
        <v>111</v>
      </c>
    </row>
    <row r="13" spans="1:4" ht="68.25" customHeight="1">
      <c r="A13" s="126"/>
      <c r="B13" s="141"/>
      <c r="C13" s="125" t="s">
        <v>46</v>
      </c>
      <c r="D13" s="66" t="s">
        <v>73</v>
      </c>
    </row>
    <row r="14" spans="1:4" ht="19.5" customHeight="1">
      <c r="A14" s="126"/>
      <c r="B14" s="141"/>
      <c r="C14" s="126"/>
      <c r="D14" s="5" t="s">
        <v>64</v>
      </c>
    </row>
    <row r="15" spans="1:4" ht="63" customHeight="1">
      <c r="A15" s="126"/>
      <c r="B15" s="141"/>
      <c r="C15" s="126"/>
      <c r="D15" s="66" t="s">
        <v>78</v>
      </c>
    </row>
    <row r="16" spans="1:4" ht="66" customHeight="1">
      <c r="A16" s="126"/>
      <c r="B16" s="141"/>
      <c r="C16" s="126"/>
      <c r="D16" s="66" t="s">
        <v>118</v>
      </c>
    </row>
    <row r="17" spans="1:4" ht="24.75" customHeight="1">
      <c r="A17" s="126"/>
      <c r="B17" s="141"/>
      <c r="C17" s="126"/>
      <c r="D17" s="66" t="s">
        <v>147</v>
      </c>
    </row>
    <row r="18" spans="1:4" ht="26.25" customHeight="1">
      <c r="A18" s="126"/>
      <c r="B18" s="141"/>
      <c r="C18" s="126"/>
      <c r="D18" s="66" t="s">
        <v>101</v>
      </c>
    </row>
    <row r="19" spans="1:4" ht="33" customHeight="1">
      <c r="A19" s="126"/>
      <c r="B19" s="141"/>
      <c r="C19" s="126"/>
      <c r="D19" s="66" t="s">
        <v>87</v>
      </c>
    </row>
    <row r="20" spans="1:4" ht="60.75" customHeight="1">
      <c r="A20" s="126"/>
      <c r="B20" s="141"/>
      <c r="C20" s="126"/>
      <c r="D20" s="66" t="s">
        <v>119</v>
      </c>
    </row>
    <row r="21" spans="1:4" ht="38.25" customHeight="1">
      <c r="A21" s="126"/>
      <c r="B21" s="141"/>
      <c r="C21" s="126"/>
      <c r="D21" s="66" t="s">
        <v>96</v>
      </c>
    </row>
    <row r="22" spans="1:4" ht="24.75" customHeight="1">
      <c r="A22" s="126"/>
      <c r="B22" s="141"/>
      <c r="C22" s="126"/>
      <c r="D22" s="66" t="s">
        <v>146</v>
      </c>
    </row>
    <row r="23" spans="1:4" ht="24" customHeight="1">
      <c r="A23" s="127"/>
      <c r="B23" s="142"/>
      <c r="C23" s="127"/>
      <c r="D23" s="5" t="s">
        <v>106</v>
      </c>
    </row>
    <row r="25" spans="1:4" ht="48.75" customHeight="1">
      <c r="A25" s="76"/>
      <c r="B25" s="76"/>
      <c r="C25" s="137" t="s">
        <v>43</v>
      </c>
      <c r="D25" s="7" t="s">
        <v>74</v>
      </c>
    </row>
    <row r="26" spans="1:4" ht="32.25" customHeight="1">
      <c r="A26" s="77"/>
      <c r="B26" s="77"/>
      <c r="C26" s="138"/>
      <c r="D26" s="7" t="s">
        <v>65</v>
      </c>
    </row>
    <row r="27" spans="1:4" ht="58.5" customHeight="1">
      <c r="A27" s="88">
        <v>2</v>
      </c>
      <c r="B27" s="128" t="s">
        <v>45</v>
      </c>
      <c r="C27" s="138"/>
      <c r="D27" s="7" t="s">
        <v>79</v>
      </c>
    </row>
    <row r="28" spans="1:4" ht="45.75" customHeight="1">
      <c r="A28" s="86"/>
      <c r="B28" s="128"/>
      <c r="C28" s="138"/>
      <c r="D28" s="7" t="s">
        <v>83</v>
      </c>
    </row>
    <row r="29" spans="1:4" ht="39.75" customHeight="1">
      <c r="A29" s="86"/>
      <c r="B29" s="128"/>
      <c r="C29" s="138"/>
      <c r="D29" s="7" t="s">
        <v>69</v>
      </c>
    </row>
    <row r="30" spans="1:4" ht="21" customHeight="1">
      <c r="A30" s="86"/>
      <c r="B30" s="128"/>
      <c r="C30" s="138"/>
      <c r="D30" s="7" t="s">
        <v>102</v>
      </c>
    </row>
    <row r="31" spans="1:4" ht="21" customHeight="1">
      <c r="A31" s="86"/>
      <c r="B31" s="128"/>
      <c r="C31" s="138"/>
      <c r="D31" s="7" t="s">
        <v>88</v>
      </c>
    </row>
    <row r="32" spans="1:4" ht="47.25" customHeight="1">
      <c r="A32" s="86"/>
      <c r="B32" s="128"/>
      <c r="C32" s="138"/>
      <c r="D32" s="67" t="s">
        <v>93</v>
      </c>
    </row>
    <row r="33" spans="1:4" ht="37.5" customHeight="1">
      <c r="A33" s="86"/>
      <c r="B33" s="128"/>
      <c r="C33" s="138"/>
      <c r="D33" s="67" t="s">
        <v>97</v>
      </c>
    </row>
    <row r="34" spans="1:4" ht="39" customHeight="1">
      <c r="A34" s="86"/>
      <c r="B34" s="128"/>
      <c r="C34" s="138"/>
      <c r="D34" s="67" t="s">
        <v>112</v>
      </c>
    </row>
    <row r="35" spans="1:4" ht="21.75" customHeight="1">
      <c r="A35" s="86"/>
      <c r="B35" s="84"/>
      <c r="C35" s="139"/>
      <c r="D35" s="8" t="s">
        <v>107</v>
      </c>
    </row>
    <row r="36" spans="1:4" ht="35.25" customHeight="1">
      <c r="A36" s="86"/>
      <c r="B36" s="84"/>
      <c r="C36" s="81"/>
      <c r="D36" s="67" t="s">
        <v>75</v>
      </c>
    </row>
    <row r="37" spans="1:4" ht="26.25" customHeight="1">
      <c r="A37" s="86"/>
      <c r="B37" s="84"/>
      <c r="C37" s="82" t="s">
        <v>44</v>
      </c>
      <c r="D37" s="8" t="s">
        <v>67</v>
      </c>
    </row>
    <row r="38" spans="1:4" ht="62.25" customHeight="1">
      <c r="A38" s="86"/>
      <c r="B38" s="84"/>
      <c r="C38" s="82"/>
      <c r="D38" s="67" t="s">
        <v>81</v>
      </c>
    </row>
    <row r="39" spans="1:4" ht="53.25" customHeight="1">
      <c r="A39" s="86"/>
      <c r="B39" s="84"/>
      <c r="C39" s="82"/>
      <c r="D39" s="67" t="s">
        <v>149</v>
      </c>
    </row>
    <row r="40" spans="1:4" ht="22.5" customHeight="1">
      <c r="A40" s="86"/>
      <c r="B40" s="84"/>
      <c r="C40" s="82"/>
      <c r="D40" s="67" t="s">
        <v>148</v>
      </c>
    </row>
    <row r="41" spans="1:4" ht="22.5" customHeight="1">
      <c r="A41" s="86"/>
      <c r="B41" s="84"/>
      <c r="C41" s="82"/>
      <c r="D41" s="8" t="s">
        <v>103</v>
      </c>
    </row>
    <row r="42" spans="1:4" ht="54" customHeight="1">
      <c r="A42" s="86"/>
      <c r="B42" s="84"/>
      <c r="C42" s="82"/>
      <c r="D42" s="67" t="s">
        <v>89</v>
      </c>
    </row>
    <row r="43" spans="1:4" ht="39.75" customHeight="1">
      <c r="A43" s="86"/>
      <c r="B43" s="84"/>
      <c r="C43" s="82"/>
      <c r="D43" s="67" t="s">
        <v>151</v>
      </c>
    </row>
    <row r="44" spans="1:4" ht="39.75" customHeight="1">
      <c r="A44" s="86"/>
      <c r="B44" s="84"/>
      <c r="C44" s="82"/>
      <c r="D44" s="67" t="s">
        <v>98</v>
      </c>
    </row>
    <row r="45" spans="1:4" ht="39.75" customHeight="1">
      <c r="A45" s="86"/>
      <c r="B45" s="84"/>
      <c r="C45" s="82"/>
      <c r="D45" s="67" t="s">
        <v>113</v>
      </c>
    </row>
    <row r="46" spans="1:4" ht="24" customHeight="1">
      <c r="A46" s="87"/>
      <c r="B46" s="85"/>
      <c r="C46" s="83"/>
      <c r="D46" s="8" t="s">
        <v>108</v>
      </c>
    </row>
    <row r="47" spans="1:4" ht="39" customHeight="1">
      <c r="A47" s="76"/>
      <c r="B47" s="129" t="s">
        <v>152</v>
      </c>
      <c r="C47" s="78"/>
      <c r="D47" s="7" t="s">
        <v>76</v>
      </c>
    </row>
    <row r="48" spans="1:4" ht="27" customHeight="1">
      <c r="A48" s="91" t="s">
        <v>47</v>
      </c>
      <c r="B48" s="128"/>
      <c r="C48" s="79" t="s">
        <v>43</v>
      </c>
      <c r="D48" s="7" t="s">
        <v>66</v>
      </c>
    </row>
    <row r="49" spans="1:4" ht="13.5" customHeight="1" hidden="1">
      <c r="A49" s="90"/>
      <c r="B49" s="128"/>
      <c r="C49" s="79"/>
      <c r="D49" s="7" t="s">
        <v>82</v>
      </c>
    </row>
    <row r="50" spans="1:4" ht="54" customHeight="1">
      <c r="A50" s="90"/>
      <c r="B50" s="128"/>
      <c r="C50" s="79"/>
      <c r="D50" s="7" t="s">
        <v>84</v>
      </c>
    </row>
    <row r="51" spans="1:4" ht="21" customHeight="1">
      <c r="A51" s="90"/>
      <c r="B51" s="128"/>
      <c r="C51" s="79"/>
      <c r="D51" s="7" t="s">
        <v>70</v>
      </c>
    </row>
    <row r="52" spans="1:4" ht="21" customHeight="1">
      <c r="A52" s="90"/>
      <c r="B52" s="128"/>
      <c r="C52" s="79"/>
      <c r="D52" s="7" t="s">
        <v>104</v>
      </c>
    </row>
    <row r="53" spans="1:7" ht="21" customHeight="1">
      <c r="A53" s="90"/>
      <c r="B53" s="128"/>
      <c r="C53" s="79"/>
      <c r="D53" s="7" t="s">
        <v>90</v>
      </c>
      <c r="G53" t="s">
        <v>152</v>
      </c>
    </row>
    <row r="54" spans="1:4" ht="30" customHeight="1">
      <c r="A54" s="90"/>
      <c r="B54" s="128"/>
      <c r="C54" s="79"/>
      <c r="D54" s="67" t="s">
        <v>94</v>
      </c>
    </row>
    <row r="55" spans="1:4" ht="30" customHeight="1">
      <c r="A55" s="90"/>
      <c r="B55" s="128"/>
      <c r="C55" s="79"/>
      <c r="D55" s="67" t="s">
        <v>99</v>
      </c>
    </row>
    <row r="56" spans="1:4" ht="30" customHeight="1">
      <c r="A56" s="90"/>
      <c r="B56" s="128"/>
      <c r="C56" s="79"/>
      <c r="D56" s="67" t="s">
        <v>114</v>
      </c>
    </row>
    <row r="57" spans="1:4" ht="13.5">
      <c r="A57" s="90"/>
      <c r="B57" s="128"/>
      <c r="C57" s="79"/>
      <c r="D57" s="8" t="s">
        <v>109</v>
      </c>
    </row>
    <row r="58" spans="1:4" ht="13.5">
      <c r="A58" s="90"/>
      <c r="B58" s="128"/>
      <c r="C58" s="80"/>
      <c r="D58" s="8" t="s">
        <v>77</v>
      </c>
    </row>
    <row r="59" spans="1:4" ht="18" customHeight="1">
      <c r="A59" s="90"/>
      <c r="B59" s="128"/>
      <c r="C59" s="89" t="s">
        <v>44</v>
      </c>
      <c r="D59" s="8" t="s">
        <v>85</v>
      </c>
    </row>
    <row r="60" spans="1:4" ht="24" customHeight="1">
      <c r="A60" s="90"/>
      <c r="B60" s="128"/>
      <c r="C60" s="82"/>
      <c r="D60" s="8" t="s">
        <v>71</v>
      </c>
    </row>
    <row r="61" spans="1:4" ht="24" customHeight="1">
      <c r="A61" s="90"/>
      <c r="B61" s="128"/>
      <c r="C61" s="82"/>
      <c r="D61" s="8" t="s">
        <v>105</v>
      </c>
    </row>
    <row r="62" spans="1:4" ht="24" customHeight="1">
      <c r="A62" s="90"/>
      <c r="B62" s="128"/>
      <c r="C62" s="82"/>
      <c r="D62" s="67" t="s">
        <v>91</v>
      </c>
    </row>
    <row r="63" spans="1:4" ht="18" customHeight="1">
      <c r="A63" s="90"/>
      <c r="B63" s="128"/>
      <c r="C63" s="82"/>
      <c r="D63" s="8" t="s">
        <v>100</v>
      </c>
    </row>
    <row r="64" spans="1:4" ht="13.5">
      <c r="A64" s="90"/>
      <c r="B64" s="128"/>
      <c r="C64" s="82"/>
      <c r="D64" s="67" t="s">
        <v>115</v>
      </c>
    </row>
    <row r="65" spans="1:4" ht="15" customHeight="1">
      <c r="A65" s="92"/>
      <c r="B65" s="130"/>
      <c r="C65" s="93"/>
      <c r="D65" s="94" t="s">
        <v>110</v>
      </c>
    </row>
    <row r="66" spans="1:4" ht="28.5" customHeight="1">
      <c r="A66" s="122" t="s">
        <v>143</v>
      </c>
      <c r="B66" s="131" t="s">
        <v>48</v>
      </c>
      <c r="C66" s="132"/>
      <c r="D66" s="65" t="s">
        <v>142</v>
      </c>
    </row>
    <row r="67" spans="1:4" ht="28.5" customHeight="1">
      <c r="A67" s="123"/>
      <c r="B67" s="133"/>
      <c r="C67" s="134"/>
      <c r="D67" s="65" t="s">
        <v>140</v>
      </c>
    </row>
    <row r="68" spans="1:4" ht="40.5">
      <c r="A68" s="123"/>
      <c r="B68" s="133"/>
      <c r="C68" s="134"/>
      <c r="D68" s="65" t="s">
        <v>138</v>
      </c>
    </row>
    <row r="69" spans="1:6" ht="28.5" customHeight="1">
      <c r="A69" s="123"/>
      <c r="B69" s="133"/>
      <c r="C69" s="134"/>
      <c r="D69" s="6" t="s">
        <v>136</v>
      </c>
      <c r="E69" s="2">
        <v>1</v>
      </c>
      <c r="F69" t="s">
        <v>141</v>
      </c>
    </row>
    <row r="70" spans="1:6" ht="25.5" customHeight="1">
      <c r="A70" s="123"/>
      <c r="B70" s="133"/>
      <c r="C70" s="134"/>
      <c r="D70" s="5" t="s">
        <v>134</v>
      </c>
      <c r="E70" s="2">
        <v>2</v>
      </c>
      <c r="F70" t="s">
        <v>139</v>
      </c>
    </row>
    <row r="71" spans="1:6" ht="34.5" customHeight="1">
      <c r="A71" s="123"/>
      <c r="B71" s="133"/>
      <c r="C71" s="134"/>
      <c r="D71" s="66" t="s">
        <v>132</v>
      </c>
      <c r="E71" s="2">
        <v>3</v>
      </c>
      <c r="F71" t="s">
        <v>137</v>
      </c>
    </row>
    <row r="72" spans="1:6" ht="24.75" customHeight="1">
      <c r="A72" s="123"/>
      <c r="B72" s="133"/>
      <c r="C72" s="134"/>
      <c r="D72" s="5" t="s">
        <v>130</v>
      </c>
      <c r="E72" s="2">
        <v>4</v>
      </c>
      <c r="F72" t="s">
        <v>135</v>
      </c>
    </row>
    <row r="73" spans="1:6" ht="32.25" customHeight="1">
      <c r="A73" s="123"/>
      <c r="B73" s="133"/>
      <c r="C73" s="134"/>
      <c r="D73" s="66" t="s">
        <v>128</v>
      </c>
      <c r="E73" s="2">
        <v>5</v>
      </c>
      <c r="F73" t="s">
        <v>133</v>
      </c>
    </row>
    <row r="74" spans="1:6" ht="32.25" customHeight="1">
      <c r="A74" s="123"/>
      <c r="B74" s="133"/>
      <c r="C74" s="134"/>
      <c r="D74" s="75" t="s">
        <v>126</v>
      </c>
      <c r="E74" s="2">
        <v>6</v>
      </c>
      <c r="F74" t="s">
        <v>131</v>
      </c>
    </row>
    <row r="75" spans="1:6" ht="35.25" customHeight="1">
      <c r="A75" s="123"/>
      <c r="B75" s="133"/>
      <c r="C75" s="134"/>
      <c r="D75" s="66" t="s">
        <v>124</v>
      </c>
      <c r="E75" s="2">
        <v>7</v>
      </c>
      <c r="F75" t="s">
        <v>129</v>
      </c>
    </row>
    <row r="76" spans="1:6" ht="27" customHeight="1">
      <c r="A76" s="123"/>
      <c r="B76" s="133"/>
      <c r="C76" s="134"/>
      <c r="D76" s="66" t="s">
        <v>122</v>
      </c>
      <c r="E76" s="2">
        <v>8</v>
      </c>
      <c r="F76" t="s">
        <v>127</v>
      </c>
    </row>
    <row r="77" spans="1:6" ht="18.75" customHeight="1">
      <c r="A77" s="124"/>
      <c r="B77" s="135"/>
      <c r="C77" s="136"/>
      <c r="D77" s="74"/>
      <c r="E77" s="2">
        <v>9</v>
      </c>
      <c r="F77" t="s">
        <v>125</v>
      </c>
    </row>
    <row r="78" spans="5:6" ht="32.25" customHeight="1">
      <c r="E78" s="2">
        <v>10</v>
      </c>
      <c r="F78" t="s">
        <v>123</v>
      </c>
    </row>
    <row r="79" spans="5:6" ht="32.25" customHeight="1">
      <c r="E79" s="2">
        <v>11</v>
      </c>
      <c r="F79" t="s">
        <v>121</v>
      </c>
    </row>
    <row r="80" spans="5:6" ht="18.75" customHeight="1">
      <c r="E80" s="2">
        <v>12</v>
      </c>
      <c r="F80" t="s">
        <v>120</v>
      </c>
    </row>
  </sheetData>
  <sheetProtection/>
  <mergeCells count="10">
    <mergeCell ref="A1:D1"/>
    <mergeCell ref="A66:A77"/>
    <mergeCell ref="C13:C23"/>
    <mergeCell ref="B27:B34"/>
    <mergeCell ref="B47:B65"/>
    <mergeCell ref="B66:C77"/>
    <mergeCell ref="C25:C35"/>
    <mergeCell ref="C3:C12"/>
    <mergeCell ref="B3:B23"/>
    <mergeCell ref="A3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&amp;C페이지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2015-11-26T01:56:11Z</cp:lastPrinted>
  <dcterms:created xsi:type="dcterms:W3CDTF">2012-11-24T01:28:41Z</dcterms:created>
  <dcterms:modified xsi:type="dcterms:W3CDTF">2015-12-17T07:31:54Z</dcterms:modified>
  <cp:category/>
  <cp:version/>
  <cp:contentType/>
  <cp:contentStatus/>
</cp:coreProperties>
</file>